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raseis\241\YSA\LEADER\19.2\ΙΔΙΩΤΙΚΑ\4. ΚΟΙΝΟΠΟΙΗΣΗ ΑΠΟΤΕΛΕΣΜΑΤΩΝ ΣΕ ΔΙΚΑΙΟΥΧΟΥΣ\ΔΗΜΟΣΙΟΠΟΙΗΣΗ ΑΠΟΤΕΛΕΣΜΑΤΩΝ ΜΜΕ, SITE\ΟΡΙΣΤΙΚΑ ΑΠΟΤΕΛΕΣΜΑΤΑ\"/>
    </mc:Choice>
  </mc:AlternateContent>
  <bookViews>
    <workbookView xWindow="0" yWindow="0" windowWidth="24000" windowHeight="8535"/>
  </bookViews>
  <sheets>
    <sheet name="Φύλλο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9" i="1" l="1"/>
  <c r="F149" i="1"/>
  <c r="E149" i="1"/>
  <c r="G146" i="1"/>
  <c r="E146" i="1"/>
  <c r="G142" i="1"/>
  <c r="F142" i="1"/>
  <c r="E142" i="1"/>
  <c r="G139" i="1"/>
  <c r="F139" i="1" s="1"/>
  <c r="E139" i="1"/>
  <c r="G135" i="1"/>
  <c r="F135" i="1"/>
  <c r="E135" i="1"/>
  <c r="G132" i="1"/>
  <c r="F132" i="1"/>
  <c r="E132" i="1"/>
  <c r="A131" i="1"/>
  <c r="G127" i="1"/>
  <c r="F127" i="1"/>
  <c r="E127" i="1"/>
  <c r="G124" i="1"/>
  <c r="F124" i="1"/>
  <c r="E124" i="1"/>
  <c r="A119" i="1"/>
  <c r="A120" i="1" s="1"/>
  <c r="A121" i="1" s="1"/>
  <c r="A122" i="1" s="1"/>
  <c r="A123" i="1" s="1"/>
  <c r="G115" i="1"/>
  <c r="F115" i="1"/>
  <c r="E115" i="1"/>
  <c r="G112" i="1"/>
  <c r="F112" i="1"/>
  <c r="E112" i="1"/>
  <c r="A106" i="1"/>
  <c r="A107" i="1" s="1"/>
  <c r="A108" i="1" s="1"/>
  <c r="A109" i="1" s="1"/>
  <c r="A110" i="1" s="1"/>
  <c r="A111" i="1" s="1"/>
  <c r="G102" i="1"/>
  <c r="F102" i="1"/>
  <c r="E102" i="1"/>
  <c r="A101" i="1"/>
  <c r="G98" i="1"/>
  <c r="F98" i="1"/>
  <c r="E98" i="1"/>
  <c r="A79" i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G75" i="1"/>
  <c r="F75" i="1"/>
  <c r="E75" i="1"/>
  <c r="G72" i="1"/>
  <c r="F72" i="1"/>
  <c r="E72" i="1"/>
  <c r="G66" i="1"/>
  <c r="F66" i="1"/>
  <c r="E66" i="1"/>
  <c r="G63" i="1"/>
  <c r="F63" i="1"/>
  <c r="E63" i="1"/>
  <c r="G55" i="1"/>
  <c r="F55" i="1"/>
  <c r="E55" i="1"/>
  <c r="G52" i="1"/>
  <c r="F52" i="1"/>
  <c r="E52" i="1"/>
  <c r="A42" i="1"/>
  <c r="A43" i="1" s="1"/>
  <c r="A44" i="1" s="1"/>
  <c r="A45" i="1" s="1"/>
  <c r="A46" i="1" s="1"/>
  <c r="A47" i="1" s="1"/>
  <c r="A48" i="1" s="1"/>
  <c r="A49" i="1" s="1"/>
  <c r="A50" i="1" s="1"/>
  <c r="A51" i="1" s="1"/>
  <c r="G38" i="1"/>
  <c r="F38" i="1"/>
  <c r="E38" i="1"/>
  <c r="G35" i="1"/>
  <c r="F35" i="1"/>
  <c r="E35" i="1"/>
  <c r="A25" i="1"/>
  <c r="A26" i="1" s="1"/>
  <c r="A27" i="1" s="1"/>
  <c r="A28" i="1" s="1"/>
  <c r="A29" i="1" s="1"/>
  <c r="A30" i="1" s="1"/>
  <c r="A31" i="1" s="1"/>
  <c r="A32" i="1" s="1"/>
  <c r="A33" i="1" s="1"/>
  <c r="A34" i="1" s="1"/>
  <c r="G21" i="1"/>
  <c r="F21" i="1"/>
  <c r="E21" i="1"/>
  <c r="G18" i="1"/>
  <c r="F18" i="1"/>
  <c r="E18" i="1"/>
  <c r="A16" i="1"/>
  <c r="A17" i="1" s="1"/>
  <c r="G12" i="1"/>
  <c r="F12" i="1"/>
  <c r="E12" i="1"/>
  <c r="G9" i="1"/>
  <c r="F9" i="1"/>
  <c r="E9" i="1"/>
  <c r="G150" i="1" l="1"/>
  <c r="E151" i="1"/>
  <c r="E150" i="1"/>
  <c r="F151" i="1"/>
  <c r="F146" i="1"/>
  <c r="F150" i="1" s="1"/>
  <c r="G151" i="1"/>
  <c r="G152" i="1" s="1"/>
  <c r="G153" i="1" s="1"/>
  <c r="E152" i="1"/>
  <c r="F152" i="1"/>
</calcChain>
</file>

<file path=xl/sharedStrings.xml><?xml version="1.0" encoding="utf-8"?>
<sst xmlns="http://schemas.openxmlformats.org/spreadsheetml/2006/main" count="474" uniqueCount="278">
  <si>
    <r>
      <t xml:space="preserve"> ΠΙΝΑΚΑΣ ΟΡΙΣΤΙΚΩΝ ΑΠΟΤΕΛΕΣΜΑΤΩΝ ΑΞΙΟΛΟΓΗΣΗΣ ΑΙΤΗΣΕΩΝ ΣΤΗΡΙΞΗΣ ΠΟΥ ΥΠΟΒΛΗΘΗΚΑΝ ΣΤΑ ΠΛΑΙΣΙΑ  ΤΗΣ 1</t>
    </r>
    <r>
      <rPr>
        <b/>
        <vertAlign val="superscript"/>
        <sz val="11"/>
        <color indexed="8"/>
        <rFont val="Arial"/>
        <family val="2"/>
        <charset val="161"/>
      </rPr>
      <t>ης</t>
    </r>
    <r>
      <rPr>
        <b/>
        <sz val="11"/>
        <color indexed="8"/>
        <rFont val="Arial"/>
        <family val="2"/>
        <charset val="161"/>
      </rPr>
      <t xml:space="preserve"> ΠΡΟΚΗΡΥΞΗΣ ΤΗΣ ΥΠΟΔΡΑΣΗΣ 19.2 - ΕΡΓΑ ΙΔΙΩΤΙΚΟΥ ΧΑΡΑΚΤΗΡΑ</t>
    </r>
  </si>
  <si>
    <t>Κατάταξη</t>
  </si>
  <si>
    <t>Κωδικός ΠΣΚΕ</t>
  </si>
  <si>
    <t>Υποδράση 19.2.1.1 - Μεταφορά γνώσεων &amp; ενημέρωσης στο γεωργικό και το δασικό τομέα</t>
  </si>
  <si>
    <t>Δικαιούχος</t>
  </si>
  <si>
    <t>Αιτούμενο Ποσό            Δημόσιας Δαπάνης</t>
  </si>
  <si>
    <t>Δημόσια δαπάνη μετά την Αξιολόγηση</t>
  </si>
  <si>
    <t>Εγκεκριμένο Ποσό             Δημόσιας Δαπάνης</t>
  </si>
  <si>
    <t>Βαθμολογία</t>
  </si>
  <si>
    <t>Λόγοι απόρριψης μη παραδεκτών προτάσεων</t>
  </si>
  <si>
    <t>Κατάσταση: Παραδεκτή/ μη Παραδεκτή</t>
  </si>
  <si>
    <t xml:space="preserve">Παραδεκτές αιτήσεις (αιτήσεις που πληρούν τα κριτήρια επιλεξιμότητας) </t>
  </si>
  <si>
    <t>LD151-0046934</t>
  </si>
  <si>
    <t>Δράσεις μεταφοράς γνώσεων και ενημέρωσης απασχολουμένων στο γεωργικό τομέα της Π.Ε. Κοζάνης και Γρεβενών, για τη γεωργία ακριβείας</t>
  </si>
  <si>
    <t>ΚΕΝΤΡΟ ΕΠΑΓΓΕΛΜΑΤΙΚΗΣ ΚΑΤΑΡΤΙΣΗΣ ΟΡΑΜΑ Ε.Ε.</t>
  </si>
  <si>
    <t xml:space="preserve">Παραδεκτές προς στήριξη. Η συνολική εγκεκριμένη δημόσια δαπάνη (Δ.Δ.) αθροιστικά, καλύπτεται  από την αντίστοιχη Δ.Δ. της πρόσκλησης </t>
  </si>
  <si>
    <t>LD151-0050758</t>
  </si>
  <si>
    <t>Πιστοποιημένος τεχνίτης γαλακτοκομίας - τυροκομίας</t>
  </si>
  <si>
    <t>ΙΝΣΤΙΤΟΥΤΟ ΜΕΛΕΤΩΝ ΟΡΓΑΝΩΣΗΣ ΚΑΙ ΑΝΑΠΤΥΞΗΣ</t>
  </si>
  <si>
    <t>LD151-0050646</t>
  </si>
  <si>
    <t>Μεταφορά γνώσεων &amp; ενημέρωσης "ΠΡΟΓΡΑΜΜΑ ΚΑΤΑΡΤΙΣΗΣ : Φαρμακευτικά και Αρωματικά Φυτά"</t>
  </si>
  <si>
    <t>ΑΝΤΩΝΟΓΙΑΝΝΗ ΜΕΝ. ΔΗΜΗΤΡΑ</t>
  </si>
  <si>
    <t>LD151-0050686</t>
  </si>
  <si>
    <t>Μεταφορά γνώσεων και επιμόρφωσης απασχολουμένων στον δασικό τομέα</t>
  </si>
  <si>
    <t>ΚΕΝΤΡΟ ΔΙΑ ΒΙΟΥ ΜΑΘΗΣΗΣ ΕΡΜΗΣ ΙΚΕ</t>
  </si>
  <si>
    <t xml:space="preserve">ΣΥΝΟΛΑ ΘΕΤΙΚΑ ΑΞΙΟΛΟΓΗΜΕΝΩΝ ΑΙΤΗΣΕΩΝ </t>
  </si>
  <si>
    <t xml:space="preserve">Μη παραδεκτές αιτήσεις προς στήριξη (αιτήσεις που δεν πληρούν τα κριτήρια επιλεξιμότητας) </t>
  </si>
  <si>
    <t>-</t>
  </si>
  <si>
    <t>LD151-0045553</t>
  </si>
  <si>
    <t>Πιστοποιημένος τεχνίτης παραγωγής και μεταποίησης αρωματικών φυτών</t>
  </si>
  <si>
    <t>Κατατέθηκε αίτημα αποχώρησης με αρ.πρωτ. 3703/241/YSA/20-9-2019</t>
  </si>
  <si>
    <t>Μη παραδεκτή προς στήριξη</t>
  </si>
  <si>
    <t xml:space="preserve">ΣΥΝΟΛΑ ΜΗ ΠΑΡΑΔΕΚΤΩΝ ΑΙΤΗΣΕΩΝ  </t>
  </si>
  <si>
    <t>Υποδράση 19.2.1.2 - Μεταφορά γνώσεων &amp; ενημέρωσης σε ΜΜΕ αγροτικών περιοχών</t>
  </si>
  <si>
    <t>LD151-0046935</t>
  </si>
  <si>
    <t>Δράσεις μεταφοράς γνώσεων και ενημέρωσης ΜΜΕ του κλάδου της γούνας της Π.Ε. Κοζάνης</t>
  </si>
  <si>
    <t>LD151-0050761</t>
  </si>
  <si>
    <t>Πιστοποιημένος υπεύθυνος marketing  τοπικών αγροτικών προϊόντων</t>
  </si>
  <si>
    <t>LD151-0050658</t>
  </si>
  <si>
    <t>Μεταφορά γνώσεων &amp; ενημέρωσης  σε ΜΜΕ Αγροτικών περιοχών - Πρόγραμμα κατάρτισης : "ΥΠΕΥΘΥΝΟΣ MARKETING ΤΡΟΦΙΜΩΝ"</t>
  </si>
  <si>
    <t>LD151-0050760</t>
  </si>
  <si>
    <t>Πιστοποποιημένο στέλεχος διαχείρισης ασφάλειας και ποιότητας τροφίμων</t>
  </si>
  <si>
    <t>Υποδράση 19.2.2.2 - Ενίσχυση επενδύσεων στην μεταποίηση, εμπορία και/ή ανάπτυξη γεωργικών προϊόντων με αποτέλεσμα μη γεωργικό προϊόν</t>
  </si>
  <si>
    <t>LD151-0039781</t>
  </si>
  <si>
    <t>Ίδρυση αποστακτηρίου αιθέριων ελαίων</t>
  </si>
  <si>
    <t>ΑΝΘΙΜΙΔΗΣ AGRO ΙΔΙΩΤΙΚΗ ΚΕΦΑΛΑΙΟΥΧΙΚΗ ΕΤΑΙΡΕΙΑ</t>
  </si>
  <si>
    <t>LD151-0040591</t>
  </si>
  <si>
    <t>Ίδρυση μονάδας παραγωγής αιθέριων ελαίων</t>
  </si>
  <si>
    <t>ΙΩΑΝΝΙΔΗΣ ΑΛΕΞΑΝΔΡΟΣ</t>
  </si>
  <si>
    <t>LD151-0043795</t>
  </si>
  <si>
    <t>Επέκταση μονάδας απόσταξης αρωματικών και φαρμακευτικών φυτών</t>
  </si>
  <si>
    <t>ΜΑΛΙΝΗΣ ΝΙΚΟΛΑΟΣ</t>
  </si>
  <si>
    <t>LD151-0047946</t>
  </si>
  <si>
    <t>ΣΕΜΕΡΤΖΙΔΟΥ ΕΛΠΙΝΙΚΗ</t>
  </si>
  <si>
    <t>LD151-0044358</t>
  </si>
  <si>
    <t>Εκσυγχρονισμός και επέκταση μεταποιητικής μονάδας αρωματικών φυτών</t>
  </si>
  <si>
    <t>ΣΤΕΡΓΙΟΣ ΤΖΙΜΙΚΑΣ ΙΚΕ</t>
  </si>
  <si>
    <t>LD151-0048189</t>
  </si>
  <si>
    <t>Επέκταση αποστακτηρίου αρωματικών και φαρμακευτικών φυτών</t>
  </si>
  <si>
    <t>ΚΑΡΑΪΟΡΔΑΝΙΔΟΥ ΠΑΡΑΣΚΕΥΗ</t>
  </si>
  <si>
    <t>LD151-0047259</t>
  </si>
  <si>
    <t>Ίδρυση μονάδας απόσταξης ΑΦΦ</t>
  </si>
  <si>
    <t>ΠΑΡΑΓΩΓΗ ΑΙΘΕΡΙΩΝ ΕΛΑΙΩΝ ΙΚΕ</t>
  </si>
  <si>
    <t>LD151-0043614</t>
  </si>
  <si>
    <t>Ίδρυση αποστακτηρίου προϊόντων σταφύλης</t>
  </si>
  <si>
    <t>ΑΡΝΙΔΗΣ ΚΥΡΙΑΚΟΣ</t>
  </si>
  <si>
    <t xml:space="preserve">Παραδεκτές προτάσεις. Δεν εντάσσονται  προς το  παρόν,  λόγω εξάντλησης της διατιθέμενης δημόσιας δαπάνης της πρόσκλησης.  Θα συμπεριληφθούν στο αίτημα υπερδέσμευσης </t>
  </si>
  <si>
    <t>LD151-0037749</t>
  </si>
  <si>
    <t>Ίδρυση μονάδας απόσταξης αρωματικών - φαρμακευτικών φυτών</t>
  </si>
  <si>
    <t>ΔΑΓΚΛΗΣ ΤΡΙΑΝΤΑΦΥΛΛΟΣ</t>
  </si>
  <si>
    <t>LD151-0048300</t>
  </si>
  <si>
    <t>Ίδρυση μονάδας απόσταξης αρωματικών και φαρμακευτικών φυτών</t>
  </si>
  <si>
    <t>ΣΙΟΖΙΟΠΟΥΛΟΣ ΔΗΜΗΤΡΙΟΣ</t>
  </si>
  <si>
    <t>LD151-0036363</t>
  </si>
  <si>
    <t>Επισκέψιμη μικροζυθοποιία</t>
  </si>
  <si>
    <t>ΠΕΡΤΣΙΝΙΔΗΣ ΣΑΒΒΑΣ</t>
  </si>
  <si>
    <t>Υποδράση 19.2.2.3 - Ενίσχυση επενδύσεων στον τομέα του τουρισμού με σκοπό την εξυπηρέτηση ειδικών στόχων της τοπικής στρατηγικής</t>
  </si>
  <si>
    <t>LD151-0048932</t>
  </si>
  <si>
    <t>Ποιοτικός εκσυγχρονισμός καταλύματος</t>
  </si>
  <si>
    <t>ΠΑΠΑΓΕΩΡΓΙΟΥ ΑΝΤΩΝΙΑ</t>
  </si>
  <si>
    <t>LD151-0049008</t>
  </si>
  <si>
    <t>Εκσυγχρονισμός επιχείρησης εναλλακτικού τουρισμού</t>
  </si>
  <si>
    <t>ΤΟΤΤΑΣ ΓΕΩΡΓΙΟΣ</t>
  </si>
  <si>
    <t>LD151-0047463</t>
  </si>
  <si>
    <t>Εκσυγχρονισμός καφενείου</t>
  </si>
  <si>
    <t>ΓΚΑΖΗ ΑΓΟΡΩ</t>
  </si>
  <si>
    <t>LD151-0039051</t>
  </si>
  <si>
    <t>Εκσυγχρονισμός του ξενοδοχείου ΑΓΝΑΝΤΙ</t>
  </si>
  <si>
    <t>ΑΣΤΕΡΑΣ ΝΑΟΥΣΑΣ Α.Ε.</t>
  </si>
  <si>
    <t>LD151-0049826</t>
  </si>
  <si>
    <t>Κτιριακές διαμορφώσεις και προμήθεια εξοπλισμού για καφετέρια</t>
  </si>
  <si>
    <t>ΠΑΠΑΝΙΚΟΛΑΟΥ ΙΩΑΝΝΗΣ ΙΚΕ</t>
  </si>
  <si>
    <t>LD151-0050668</t>
  </si>
  <si>
    <t xml:space="preserve">Εκσυγχρονισμός της τουριστικής επιχείρησης </t>
  </si>
  <si>
    <t>ΛΑΡΓΑΤΖΗ ΦΩΤΕΙΝΗ</t>
  </si>
  <si>
    <t>LD151-0050192</t>
  </si>
  <si>
    <t xml:space="preserve">Εκσυγχρονισμός  τουριστικής επιχείρησης </t>
  </si>
  <si>
    <t>ΓΚΟΓΚΑ ΑΣΤ. ΑΙΚΑΤΕΡΙΝΗ</t>
  </si>
  <si>
    <t>LD151-0048881</t>
  </si>
  <si>
    <t>Εκσυγχρονισμός πιτσαρίας</t>
  </si>
  <si>
    <t>ΖΑΜΠΑΚΑΣ ΧΡΗΣΤΟΣ</t>
  </si>
  <si>
    <t>LD151-0047925</t>
  </si>
  <si>
    <t>ΠΕΛΑΓΙΔΟΥ ΣΟΦΙΑ</t>
  </si>
  <si>
    <t>LD151-0041632</t>
  </si>
  <si>
    <t>Εκσυγχρονισμός ταβέρνας</t>
  </si>
  <si>
    <t>ΚΩΝΣΤΑΝΤΙΝΙΔΗΣ ΘΕΟΔΩΡΟΣ</t>
  </si>
  <si>
    <t>LD151-0037946</t>
  </si>
  <si>
    <t>ΒΑΡΣΑΜΟΠΟΥΛΟΣ ΑΘΑΝΑΣΙΟΣ</t>
  </si>
  <si>
    <t>LD151-0039182</t>
  </si>
  <si>
    <t>Εκσυγχρονισμός ξενοδοχειακής επιχείρησης</t>
  </si>
  <si>
    <t>ΧΡΥΣΑΥΓΗ ΜΑΤΣΑ ΚΑΙ ΣΙΑ Ο.Ε.</t>
  </si>
  <si>
    <t xml:space="preserve">Μη εκπλήρωση του κριτηρίου με α/α 6 </t>
  </si>
  <si>
    <t>Υποδράση 19.2.2.4 - Ενίσχυση επενδύσεων στους τομείς της βιοτεχνίας, χειροτεχνίας, παραγωγής ειδών μετά την 1η μεταποίηση, και του εμπορίου με σκοπό την εξυπηρέτηση ειδικών στόχων της τοπικής στρατηγικής</t>
  </si>
  <si>
    <t>LD151-0050355</t>
  </si>
  <si>
    <t>Προσθήκη νέας γραμμής παραγωγής καινοτόμων προϊόντων</t>
  </si>
  <si>
    <t>ΒΑΣΙΛΕΙΑΔΗΣ ΕΜΜΑΝΟΥΗΛ</t>
  </si>
  <si>
    <t xml:space="preserve">Παραδεκτή  προς στήριξη. Η  εγκεκριμένη δημόσια δαπάνη (Δ.Δ.), καλύπτεται  από την αντίστοιχη Δ.Δ. της πρόσκλησης </t>
  </si>
  <si>
    <t>LD151-0037081</t>
  </si>
  <si>
    <t>Εκσυγχρονισμός βιοτεχνίας κατασκευής γεωργικών μηχανημάτων.</t>
  </si>
  <si>
    <t>ΚΥΡΙΑΖΟΠΟΥΛΟΥ ΒΑΣΙΛΙΚΗ</t>
  </si>
  <si>
    <t>LD151-0036472</t>
  </si>
  <si>
    <t>Εκσυγχρονισμός μονάδας catering</t>
  </si>
  <si>
    <t>ΓΚΟΥΡΤΖΙΟΥΜΗ ΑΘΑΝΑΣΙΑ</t>
  </si>
  <si>
    <t>LD151-0037154</t>
  </si>
  <si>
    <t>Εκσυγχρονισμός βιοτεχνίας κατασκευής κουφωμάτων</t>
  </si>
  <si>
    <t>ΚΥΡΙΑΚΙΔΗΣ ΚΩΝΣΤΑΝΤΙΝΟΣ</t>
  </si>
  <si>
    <t>LD151-0035858</t>
  </si>
  <si>
    <t>Εκσυγχρονισμός κρεοπωλείου</t>
  </si>
  <si>
    <t>ΥΙΟΙ ΔΙΟΝΥΣΙΟΥ ΚΑΡΑΜΗΤΟΠΟΥΛΟΥ Ο.Ε.</t>
  </si>
  <si>
    <t>Υποδράση 19.2.2.6 -Ενίσχυση επενδύσεων οικοτεχνίας και πολυλειτουργικών αγροκτημάτων με σκοπό την εξυπηρέτηση ειδικών στόχων της τοπικής στρατηγικής</t>
  </si>
  <si>
    <t>LD151-0048882</t>
  </si>
  <si>
    <t xml:space="preserve">Ίδρυση πολυλειτουργικού αγροκτήματος </t>
  </si>
  <si>
    <t>ΚΑΤΣΙΑΝΑ ΕΛΕΝΗ</t>
  </si>
  <si>
    <t>Παραδεκτή  προς στήριξη. Η  εγκεκριμένη δημόσια δαπάνη (Δ.Δ.), καλύπτεται  από την αντίστοιχη Δ.Δ. της πρόσκλησης</t>
  </si>
  <si>
    <t>LD151-0038722</t>
  </si>
  <si>
    <t>Ίδρυση μονάδας επεξεργασίας, μεταποίησης και συσκευασίας αγροτικών προϊόντων με βάση το σκόρδο, τη ντομάτα και το κεράσι</t>
  </si>
  <si>
    <t>ΑΓΓΕΛΙΔΗΣ ΝΕΟΦΥΤΟΣ</t>
  </si>
  <si>
    <t>LD151-0050395</t>
  </si>
  <si>
    <t>Ίδρυση πολυλειτουργικού αγροκτήματος</t>
  </si>
  <si>
    <t>ΡΟΔΙΤΗΣ ΗΛΙΑΣ</t>
  </si>
  <si>
    <t>Υποδράση 19.2.3.1 - Οριζόντια εφαρμογή μεταποίησης, εμπορίας και/ή ανάπτυξης γεωργικών προϊόντων με αποτέλεσμα γεωργικό προϊόν με σκοπό την εξυπηρέτηση των στόχων της τοπικής στρατηγικής</t>
  </si>
  <si>
    <t>LD151-0049522</t>
  </si>
  <si>
    <t>Ίδρυση μεταποιητικής μονάδας επεξεργασίας κάνναβης και υποπροϊόντων αυτής</t>
  </si>
  <si>
    <t>ΑΣΛΑΝΙΔΟΥ ΕΛΕΝΗ</t>
  </si>
  <si>
    <t>LD151-0044255</t>
  </si>
  <si>
    <t>Προμήθεια παραγωγικού και λοιπού εξοπλισμού</t>
  </si>
  <si>
    <t>ΚΟΥΡΕΛΛΑΣ ΓΑΛΑΚΤΟΚΟΜΙΚΑ ΑΝΩΝΥΜΗ ΕΤΑΙΡΕΙΑ</t>
  </si>
  <si>
    <t>LD151-0049141</t>
  </si>
  <si>
    <t>Ίδρυση μεταποιητικής μονάδας επεξεργασίας οσπρίων και αρωματικών φαρμακευτικών φυτών</t>
  </si>
  <si>
    <t>LD151-0040522</t>
  </si>
  <si>
    <t>Επέκταση τυροκομείου</t>
  </si>
  <si>
    <t>ΚΥΠΙΡΤΟΓΛΟΥ ΚΟΣΜΑΣ</t>
  </si>
  <si>
    <t>LD151-0048129</t>
  </si>
  <si>
    <t>Ίδρυση τυροκομείου</t>
  </si>
  <si>
    <t>ΚΛΩΝΑΡΑΣ ΙΩΑΝΝΗΣ</t>
  </si>
  <si>
    <t>LD151-0049605</t>
  </si>
  <si>
    <t xml:space="preserve">Επέκταση μονάδας ξήρανσης δημητριακών </t>
  </si>
  <si>
    <t>ΑΦΟΙ ΚΟΥΡΤΙΔΗ ΑΝΑΣΤΑΣΙΟΥ ΟΕ</t>
  </si>
  <si>
    <t>LD151-0049383</t>
  </si>
  <si>
    <t>Ίδρυση μεταποιητικής μονάδας παραγωγής μελιού και προϊόντων κυψέλης</t>
  </si>
  <si>
    <t>ΦΑΡΜΑΚΗ ΠΑΝ. ΦΩΤΕΙΝΗ</t>
  </si>
  <si>
    <t>LD151-0040414</t>
  </si>
  <si>
    <t>Επέκταση κτιριακών εγκαταστάσεων ψυγείου - διαλογητηρίου</t>
  </si>
  <si>
    <t>ΑΓΡΟΤΙΚΟΣ ΣΥΝΕΤΑΙΡΙΣΜΟΣ ΕΠΕΞΕΡΓΑΣΙΑΣ ΚΑΙ ΠΩΛΗΣΕΩΣ ΟΠΩΡΟΚΗΠΕΥΤΙΚΩΝ ΠΡΟΪΟΝΤΩΝ (ΑΣΕΠΟΠ) ΒΕΛΒΕΝΤΟΥ ΣΥΝ.ΠΕ.</t>
  </si>
  <si>
    <t>LD151-0047339</t>
  </si>
  <si>
    <t>Επέκταση μονάδας ξήρανσης δημητριακών</t>
  </si>
  <si>
    <t>ΚΟΤΣΑΛΙΔΗΣ ΚΩΝΣΤΑΝΤΙΝΟΣ</t>
  </si>
  <si>
    <t>LD151-0040847</t>
  </si>
  <si>
    <t>Εκσυγχρονισμός επιχείρησης</t>
  </si>
  <si>
    <t>ΜΑΡΚΟΣ ΜΠΑΓΚΑΤΖΟΥΝΗΣ &amp; ΥΙΟΙ ΑΕΒΕ</t>
  </si>
  <si>
    <t>LD151-0035891</t>
  </si>
  <si>
    <t>Εκσυγχρονισμός / επέκταση μονάδας επεξεργασίας οσπρίων</t>
  </si>
  <si>
    <t>ΠΡΟΪΟΝΤΑ ΓΗΣ ΒΟΪΟΥ ΑΝΩΝΥΜΟΣ ΒΙΟΜΗΧΑΝΙΚΗ ΕΜΠΟΡΙΚΗ ΕΤΑΙΡΕΙΑ</t>
  </si>
  <si>
    <t>LD151-0048804</t>
  </si>
  <si>
    <t>Ίδρυση μεταποιητικής μονάδας επεξεργασίας αγροτικών προϊόντων</t>
  </si>
  <si>
    <t>ΚΟΥΡΤΙΔΗΣ ΔΙΟ. ΙΩΑΝΝΗΣ</t>
  </si>
  <si>
    <t>LD151-0048126</t>
  </si>
  <si>
    <t>ΚΕΡΔΕΜΕΛΙΔΟΥ ΒΑΡΒΑΡΑ</t>
  </si>
  <si>
    <t>LD151-0047608</t>
  </si>
  <si>
    <t>Επέκταση και εκσυγχρονισμός μονάδας παραγωγής ζωοτροφών</t>
  </si>
  <si>
    <t>ΓΕΡΑΣΗΣ ΛΑΖΑΡΟΣ</t>
  </si>
  <si>
    <t>LD151-0035935</t>
  </si>
  <si>
    <t>Εκσυγχρονισμός αλλαντοποιίας</t>
  </si>
  <si>
    <t>ΑΛΛΑΝΤΟΠΟΙΙΑ ΔΥΤΙΚΗΣ ΜΑΚΕΔΟΝΙΑΣ Ν.Θ. ΣΚΟΥΤΕΛΑΣ &amp; ΣΙΑ Ο.Ε.</t>
  </si>
  <si>
    <t>LD151-0048492</t>
  </si>
  <si>
    <t>Επέκταση &amp; εκσυγχρονισμός επιχείρησης συσκευασίας και αποθήκευσης αγροτικών προϊόντων</t>
  </si>
  <si>
    <t>ΠΑΠΑΔΟΠΟΥΛΟΣ ΚΩΝ. ΧΡΗΣΤΟΣ</t>
  </si>
  <si>
    <t>LD151-0037103</t>
  </si>
  <si>
    <t>Εκσυγχρονισμός - επέκταση τυροκομείου</t>
  </si>
  <si>
    <t>ΣΙΑΦΑΡΙΚΑΣ ΒΑΣΙΛΕΙΟΣ</t>
  </si>
  <si>
    <t>LD151-0048770</t>
  </si>
  <si>
    <t>Ίδρυση βιοτεχνίας παραγωγής χονδράλευρου &amp; σβόλων τριφυλλιού</t>
  </si>
  <si>
    <t>ΚΩΤΣΙΔΗΣ ΓΕΩΡΓΙΟΣ</t>
  </si>
  <si>
    <t>ΑΙΤΗΜΑ ΠΑΡΑΙΤΗΣΗΣ         24-3-2020</t>
  </si>
  <si>
    <t>LD151-0047865</t>
  </si>
  <si>
    <t>Ίδρυση μονάδας παραγωγής αλλαντικών και κρεατοσκευασμάτων</t>
  </si>
  <si>
    <t>Α. ΧΑΤΖΗΓΙΑΝΝΑΚΗΣ Μ. Ι.Κ.Ε.</t>
  </si>
  <si>
    <t>LD151-0043953</t>
  </si>
  <si>
    <t>Ίδρυση μονάδας αποθήκευσης - συσκευασίας και καθαρισμού αγροτικών προϊόντων</t>
  </si>
  <si>
    <t>ΜΠΑΛΑΦΑΣ ΜΑΡΙΟΣ</t>
  </si>
  <si>
    <t>LD151-0047998</t>
  </si>
  <si>
    <t>Αποξήρανση και τυποποίηση οργανικού τσαγιού</t>
  </si>
  <si>
    <t>ΓΑΒΡΙΗΛΙΔΗΣ ΚΩΝΣΤΑΝΤΙΝΟΣ</t>
  </si>
  <si>
    <t xml:space="preserve">Δεν εκπληρώνεται το κριτήριο με α/α 6 </t>
  </si>
  <si>
    <t>LD151-0050236</t>
  </si>
  <si>
    <t>Ίδρυση μονάδας επεξεργασίας μανιταριών και τρούφας</t>
  </si>
  <si>
    <t>ΛΑΖΑΡΙΔΗΣ ΔΗΜΗΤΡΙΟΣ</t>
  </si>
  <si>
    <t>Κατατέθηκε αίτημα αποχώρησης από το πρόγραμμα με αρ.πρωτ. 453/241/YSA/11-2-2020</t>
  </si>
  <si>
    <t>Υποδράση 19.2.3.3 - Οριζόντια εφαρμογή ενίσχυσης επενδύσεων στον τομέα του τουρισμού με σκοπό την εξυπηρέτηση των στόχων της τοπικής στρατηγικής</t>
  </si>
  <si>
    <t>LD151-0035938</t>
  </si>
  <si>
    <t>Ίδρυση ξενοδοχειακής μονάδας</t>
  </si>
  <si>
    <t>ΤΑΡΗ ΖΩΗ</t>
  </si>
  <si>
    <t>LD151-0050873</t>
  </si>
  <si>
    <t>Ίδρυση καφέ - εστιατορίου</t>
  </si>
  <si>
    <t>ΓΚΟΡΤΣΟΥΛΗ ΣΟΦΙΑ</t>
  </si>
  <si>
    <t>LD151-0050032</t>
  </si>
  <si>
    <t xml:space="preserve">Ίδρυση καταλύματος </t>
  </si>
  <si>
    <t>Ν. ΚΑΙ Ι. ΠΑΣΧΟΣ ΟΕ</t>
  </si>
  <si>
    <t>LD151-0043191</t>
  </si>
  <si>
    <t>Δημιουργία καταστήματος καφέ και παροχής ειδών ζαχαροπλαστικής</t>
  </si>
  <si>
    <t>ΣΤΑΜΚΟΠΟΥΛΟΣ ΝΙΚΟΛΑΟΣ</t>
  </si>
  <si>
    <t>LD151-0047924</t>
  </si>
  <si>
    <t>Ίδρυση καφέ - μεζεδοπωλείου</t>
  </si>
  <si>
    <t>ΜΕΤΣΙΟΥ ΑΙΚΑΤΕΡΙΝΗ</t>
  </si>
  <si>
    <t>LD151-0049057</t>
  </si>
  <si>
    <t>Ίδρυση καταστήματος εστίασης</t>
  </si>
  <si>
    <t>ΣΑΒΒΙΔΟΥ ΕΛΕΝΗ</t>
  </si>
  <si>
    <t>LD151-0048195</t>
  </si>
  <si>
    <t>ΜΩΥΣΙΔΟΥ ΕΡΙΕΤΤΑ</t>
  </si>
  <si>
    <t>Υποδράση 19.2.3.4 -Οριζόντια εφαρμογή ενίσχυσης επενδύσεων στους τομείς της βιοτεχνίας, χειροτεχνίας, παραγωγής ειδών μετά την 1η μεταποίηση, και του εμπορίου με σκοπό την εξυπηρέτηση των στόχων της τοπικής στρατηγικής</t>
  </si>
  <si>
    <t>LD151-0035103</t>
  </si>
  <si>
    <t>Ίδρυση εργαστηρίου παρασκευής φυτικών καλλυντικών σκευασμάτων και προϊόντων καλλωπισμού</t>
  </si>
  <si>
    <t>ΠΑΥΛΟΣ ΛΑΖΑΡΙΔΗΣ ΚΑΙ ΣΙΑ ΕΕ</t>
  </si>
  <si>
    <t>LD151-0049521</t>
  </si>
  <si>
    <t>Ίδρυση κρεοπωλείου</t>
  </si>
  <si>
    <t>ΚΑΝΙΑΣ ΔΗΜΗΤΡΙΟΣ</t>
  </si>
  <si>
    <t>LD151-0044276</t>
  </si>
  <si>
    <t>Δημιουργία πρατηρίου λιανικής πώλησης ειδών αρτοποιίας και καφέ</t>
  </si>
  <si>
    <t>ΔΑΡΔΑΛΗ ΑΓΝΗ</t>
  </si>
  <si>
    <t>LD151-0041697</t>
  </si>
  <si>
    <t>Επέκταση δραστηριότητας κρεοπωλείου</t>
  </si>
  <si>
    <t>ΓΚΟΜΠΤΖΙΑ ΚΩΝΣΤΑΝΤΙΝΙΑ</t>
  </si>
  <si>
    <t>LD151-0048190</t>
  </si>
  <si>
    <t>Επέκταση μονάδας μεταλλικών κατασκευών</t>
  </si>
  <si>
    <t>ΧΡΗΣΤΟΣ ΚΑΠΕΤΟΥΡΗΣ ΚΑΙ ΣΙΑ Ο.Ε.</t>
  </si>
  <si>
    <t>LD151-0035868</t>
  </si>
  <si>
    <t>Δημιουργία πρατηρίου λιανικής πώλησης ειδών αρτοποιίας και καφέ</t>
  </si>
  <si>
    <t>ΠΑΝΤΟΥΔΗ ΑΝΑΣΤΑΣΙΑ</t>
  </si>
  <si>
    <t>Υποδράση 19.2.3.5 - Οριζόντια εφαρμογή ενίσχυσης επενδύσεων παροχής υπηρεσιών για την εξυπηρέτηση του αγροτικού πληθυσμού (παιδικοί σταθμοί, χώροι αθλητισμού, πολιτιστικά κέντρα, κλπ) με σκοπό την εξυπηρέτηση των στόχων της τοπικής στρατηγικής</t>
  </si>
  <si>
    <t>LD151-0040126</t>
  </si>
  <si>
    <t>Ίδρυση κτηνιατρείου μικρών ζώων</t>
  </si>
  <si>
    <t>ΒΑΣΙΛΕΙΑΔΗ ΑΓΓΕΛΙΝΑ</t>
  </si>
  <si>
    <t xml:space="preserve">Παραδεκτή προς στήριξη. Η  εγκεκριμένη δημόσια δαπάνη (Δ.Δ.), καλύπτεται  από την αντίστοιχη Δ.Δ. της πρόσκλησης </t>
  </si>
  <si>
    <t>LD151-0041440</t>
  </si>
  <si>
    <t>Ίδρυση μονάδας σποροπαραγωγής</t>
  </si>
  <si>
    <t>ΥΙΟΙ ΜΙΧΑΗΛ ΤΡΥΦΩΝ Ο.Ε.</t>
  </si>
  <si>
    <t xml:space="preserve">Παραδεκτή  πρόταση. Δεν εντάσσεται  προς το  παρόν,  λόγω εξάντλησης της διατιθέμενης δημόσιας δαπάνης της πρόσκλησης.  Θα συμπεριληφθεί στο αίτημα υπερδέσμευσης </t>
  </si>
  <si>
    <t>LD151-0049040</t>
  </si>
  <si>
    <t>Εκσυγχρονισμός παιδικού σταθμού ΧΙΟΝΑΤΗ</t>
  </si>
  <si>
    <t>ΖΑΡΚΟΓΙΑΝΝΗ ΠΑΡΑΣΚΕΥΗ</t>
  </si>
  <si>
    <t>Δεν εκπληρώνονται τα κριτήρια με α/α 6, 7, 13 και 28.</t>
  </si>
  <si>
    <t>Υποδράση 19.2.7.1 - Πιλοτικά έργα (εκτός γεωργικού τομέα)</t>
  </si>
  <si>
    <t>LD151-0050769</t>
  </si>
  <si>
    <t>Συνδιασμένη αξιοποίηση αποβλήτων ελαιοτριβείου και χοιροτροφείου για την παραγωγή οργανικού λιπάσματος υψηλής ποιότητας</t>
  </si>
  <si>
    <t>ΓΕΩΡΓΙΟΣ ΠΑΠΑΚΑΛΑΣ ΚΑΙ ΣΙΑ ΕΕ, ΑΓΡΟΤΙΚΟΣ ΣΥΝΕΤΑΙΡΙΣΜΟΣ ΕΛΙΑΣ ΙΜΕΡΩΝ, ΕΘΝΙΚΟ ΚΕΝΤΡΟ ΕΡΕΥΝΑΣ ΚΑΙ ΤΕΧΝΟΛΟΓΙΚΗΣ ΑΝΑΠΤΥΞΗΣ</t>
  </si>
  <si>
    <t>Παραδεκτή προς στήριξη. Η  εγκεκριμένη δημόσια δαπάνη (Δ.Δ.), καλύπτεται  από την αντίστοιχη Δ.Δ. της πρόσκλησης</t>
  </si>
  <si>
    <t>Υποδράση 19.2.7.2 - Ανάπτυξη νέων προϊόντων, πρακτικών, διεργασιών και τεχνολογιών στον τομέα των τροφίμων και της δασοπονίας</t>
  </si>
  <si>
    <t>LD151-0050814</t>
  </si>
  <si>
    <t>Αξιοποίηση τοπικών πρώτων υλών στην παρασκευή αρτοσκευασμάτων υψηλής διατροφικής αξίας και χαμηλού γλυκαιμικού δείκτη</t>
  </si>
  <si>
    <t>ΜΗΤΡΑΚΟΣ ΙΩΑΝΝΗΣ, ΣΤΑΜΚΟΠΟΥΛΟΣ ΝΙΚΟΛΑΟΣ, ΣΩΜΑΤΕΙΟ ΚΑΤΑΣΤΗΜΑΤΑΡΧΩΝ ΖΑΧΑΡΟΠΛΑΣΤΩΝ ΚΟΖΑΝΗΣ, ΛΟΓΑΡΙΑΣΜΟΣ ΚΟΝΔΥΛΙΩΝ ΕΡΕΥΝΑΣ ΠΑΝΕΠΙΣΤΗΜΙΟΥ ΔΥΤΙΚΗΣ ΜΑΚΕΔΟΝΙΑΣ - ΤΜΗΜΑ ΓΕΩΠΟΝΙΑΣ</t>
  </si>
  <si>
    <t>LD151-0050794</t>
  </si>
  <si>
    <t>Ανάπτυξη νέων καινοτόμων προϊόντων διατροφής με ισχυρισμούς υγείας</t>
  </si>
  <si>
    <t>ΧΡΗΣΤΟΣ ΔΙΑΦΑΣ Κ ΣΙΑ ΟΕ</t>
  </si>
  <si>
    <t xml:space="preserve">Δεν εκπληρώνονται τα κριτήρια με α/α 5, 7, 12 και 13. </t>
  </si>
  <si>
    <t>ΣΥΝΟΛΑ ΠΑΡΑΔΕΚΤΩΝ ΑΙΤΗΣΕΩΝ ΠΡΟΣΚΛΗΣΗΣ</t>
  </si>
  <si>
    <t>ΣΥΝΟΛΑ ΜΗ ΠΑΡΑΔΕΚΤΩΝ ΑΙΤΗΣΕΩΝ ΠΡΟΣΚΛΗΣΗΣ</t>
  </si>
  <si>
    <t>ΓΕΝΙΚΟ ΣΥΝΟΛΟ ΠΡΟΣΚΛΗΣΗΣ</t>
  </si>
  <si>
    <t>ΑΙΤΗΜΑ ΥΠΕΡΔΕΣΜΕΥΣΗΣ ΜΕΤΑ ΤΗΝ ΠΑΡΑΙΤΗΣΗ ΔΙΚΑΙΟΥΧΟΥ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</si>
</sst>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164" formatCode="#,##0.00\ &quot;€&quot;"/>
  </numFmts>
  <fonts count="19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Arial"/>
      <family val="2"/>
      <charset val="161"/>
    </font>
    <font>
      <b/>
      <vertAlign val="superscript"/>
      <sz val="11"/>
      <color indexed="8"/>
      <name val="Arial"/>
      <family val="2"/>
      <charset val="161"/>
    </font>
    <font>
      <b/>
      <sz val="10"/>
      <color indexed="8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sz val="7"/>
      <color indexed="8"/>
      <name val="Arial"/>
      <family val="2"/>
      <charset val="161"/>
    </font>
    <font>
      <sz val="7"/>
      <color indexed="8"/>
      <name val="Arial"/>
      <family val="2"/>
      <charset val="161"/>
    </font>
    <font>
      <sz val="8"/>
      <name val="Calibri"/>
      <family val="2"/>
      <charset val="161"/>
      <scheme val="minor"/>
    </font>
    <font>
      <sz val="8"/>
      <color theme="1"/>
      <name val="Calibri"/>
      <family val="2"/>
      <charset val="161"/>
      <scheme val="minor"/>
    </font>
    <font>
      <b/>
      <sz val="8"/>
      <color indexed="8"/>
      <name val="Arial"/>
      <family val="2"/>
      <charset val="161"/>
    </font>
    <font>
      <b/>
      <sz val="8"/>
      <color indexed="8"/>
      <name val="Calibri"/>
      <family val="2"/>
      <charset val="161"/>
      <scheme val="minor"/>
    </font>
    <font>
      <sz val="8"/>
      <color indexed="8"/>
      <name val="Calibri"/>
      <family val="2"/>
      <charset val="161"/>
      <scheme val="minor"/>
    </font>
    <font>
      <b/>
      <sz val="7"/>
      <color indexed="10"/>
      <name val="Arial"/>
      <family val="2"/>
      <charset val="161"/>
    </font>
    <font>
      <sz val="7"/>
      <color theme="1"/>
      <name val="Arial"/>
      <family val="2"/>
      <charset val="161"/>
    </font>
    <font>
      <sz val="9"/>
      <color theme="1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sz val="7"/>
      <color rgb="FFFF0000"/>
      <name val="Arial"/>
      <family val="2"/>
      <charset val="161"/>
    </font>
    <font>
      <sz val="8"/>
      <color rgb="FFFF0000"/>
      <name val="Calibri"/>
      <family val="2"/>
      <charset val="161"/>
      <scheme val="minor"/>
    </font>
    <font>
      <b/>
      <sz val="9"/>
      <color theme="1"/>
      <name val="Calibri"/>
      <family val="2"/>
      <charset val="161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mediumGray">
        <fgColor indexed="43"/>
        <bgColor theme="7" tint="0.3999755851924192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164" fontId="10" fillId="6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9" fillId="6" borderId="1" xfId="0" applyFont="1" applyFill="1" applyBorder="1" applyAlignment="1">
      <alignment vertical="center" wrapText="1"/>
    </xf>
    <xf numFmtId="0" fontId="12" fillId="7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" fontId="8" fillId="8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4" fontId="7" fillId="9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4" fontId="8" fillId="9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" fontId="14" fillId="8" borderId="1" xfId="0" applyNumberFormat="1" applyFont="1" applyFill="1" applyBorder="1" applyAlignment="1">
      <alignment horizontal="center" vertical="center"/>
    </xf>
    <xf numFmtId="4" fontId="15" fillId="0" borderId="1" xfId="0" applyNumberFormat="1" applyFont="1" applyBorder="1" applyAlignment="1">
      <alignment horizontal="center" vertical="center"/>
    </xf>
    <xf numFmtId="4" fontId="15" fillId="8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Border="1" applyAlignment="1">
      <alignment horizontal="center" vertical="center"/>
    </xf>
    <xf numFmtId="0" fontId="5" fillId="5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164" fontId="10" fillId="10" borderId="1" xfId="0" applyNumberFormat="1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14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 vertical="center"/>
    </xf>
    <xf numFmtId="4" fontId="17" fillId="0" borderId="1" xfId="0" applyNumberFormat="1" applyFont="1" applyFill="1" applyBorder="1" applyAlignment="1">
      <alignment horizontal="center" vertical="center"/>
    </xf>
    <xf numFmtId="4" fontId="17" fillId="9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11" borderId="1" xfId="0" applyFont="1" applyFill="1" applyBorder="1" applyAlignment="1">
      <alignment horizontal="center" vertical="center"/>
    </xf>
    <xf numFmtId="164" fontId="9" fillId="11" borderId="1" xfId="0" applyNumberFormat="1" applyFont="1" applyFill="1" applyBorder="1" applyAlignment="1">
      <alignment horizontal="center" vertical="center"/>
    </xf>
    <xf numFmtId="0" fontId="9" fillId="11" borderId="1" xfId="0" applyFont="1" applyFill="1" applyBorder="1" applyAlignment="1">
      <alignment vertical="center" wrapText="1"/>
    </xf>
    <xf numFmtId="0" fontId="9" fillId="11" borderId="1" xfId="0" applyFont="1" applyFill="1" applyBorder="1" applyAlignment="1">
      <alignment vertical="center"/>
    </xf>
    <xf numFmtId="0" fontId="0" fillId="2" borderId="3" xfId="0" applyFill="1" applyBorder="1"/>
    <xf numFmtId="0" fontId="0" fillId="2" borderId="4" xfId="0" applyFill="1" applyBorder="1"/>
    <xf numFmtId="8" fontId="14" fillId="2" borderId="4" xfId="0" applyNumberFormat="1" applyFont="1" applyFill="1" applyBorder="1"/>
    <xf numFmtId="164" fontId="14" fillId="2" borderId="4" xfId="0" applyNumberFormat="1" applyFont="1" applyFill="1" applyBorder="1"/>
    <xf numFmtId="8" fontId="18" fillId="2" borderId="4" xfId="0" applyNumberFormat="1" applyFont="1" applyFill="1" applyBorder="1"/>
    <xf numFmtId="0" fontId="0" fillId="2" borderId="5" xfId="0" applyFill="1" applyBorder="1"/>
    <xf numFmtId="0" fontId="5" fillId="5" borderId="1" xfId="0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3"/>
  <sheetViews>
    <sheetView tabSelected="1" view="pageBreakPreview" topLeftCell="A112" zoomScale="60" zoomScaleNormal="100" workbookViewId="0">
      <selection activeCell="A115" sqref="A115:J115"/>
    </sheetView>
  </sheetViews>
  <sheetFormatPr defaultRowHeight="15" x14ac:dyDescent="0.25"/>
  <cols>
    <col min="1" max="1" width="7.5703125" customWidth="1"/>
    <col min="2" max="2" width="13.140625" customWidth="1"/>
    <col min="3" max="3" width="30" customWidth="1"/>
    <col min="4" max="4" width="22.28515625" customWidth="1"/>
    <col min="5" max="6" width="12" customWidth="1"/>
    <col min="7" max="7" width="12.140625" customWidth="1"/>
    <col min="8" max="8" width="10.28515625" customWidth="1"/>
    <col min="9" max="9" width="18.85546875" customWidth="1"/>
    <col min="10" max="10" width="15.85546875" customWidth="1"/>
    <col min="11" max="11" width="13.28515625" customWidth="1"/>
  </cols>
  <sheetData>
    <row r="1" spans="1:12" ht="49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2" ht="12" customHeight="1" x14ac:dyDescent="0.25">
      <c r="A2" s="2"/>
      <c r="B2" s="2"/>
      <c r="C2" s="3"/>
      <c r="D2" s="3"/>
      <c r="E2" s="3"/>
      <c r="F2" s="3"/>
      <c r="G2" s="3"/>
      <c r="H2" s="3"/>
      <c r="I2" s="3"/>
    </row>
    <row r="3" spans="1:12" ht="39.75" customHeight="1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</row>
    <row r="4" spans="1:12" ht="15" customHeight="1" x14ac:dyDescent="0.25">
      <c r="A4" s="73" t="s">
        <v>11</v>
      </c>
      <c r="B4" s="73"/>
      <c r="C4" s="73"/>
      <c r="D4" s="73"/>
      <c r="E4" s="73"/>
      <c r="F4" s="73"/>
      <c r="G4" s="73"/>
      <c r="H4" s="73"/>
      <c r="I4" s="73"/>
      <c r="J4" s="73"/>
    </row>
    <row r="5" spans="1:12" ht="50.25" customHeight="1" x14ac:dyDescent="0.25">
      <c r="A5" s="11">
        <v>1</v>
      </c>
      <c r="B5" s="5" t="s">
        <v>12</v>
      </c>
      <c r="C5" s="7" t="s">
        <v>13</v>
      </c>
      <c r="D5" s="8" t="s">
        <v>14</v>
      </c>
      <c r="E5" s="9">
        <v>19590</v>
      </c>
      <c r="F5" s="9">
        <v>15822</v>
      </c>
      <c r="G5" s="9">
        <v>15822</v>
      </c>
      <c r="H5" s="10">
        <v>76.5</v>
      </c>
      <c r="I5" s="22"/>
      <c r="J5" s="74" t="s">
        <v>15</v>
      </c>
    </row>
    <row r="6" spans="1:12" ht="24.75" customHeight="1" x14ac:dyDescent="0.25">
      <c r="A6" s="6">
        <v>2</v>
      </c>
      <c r="B6" s="5" t="s">
        <v>16</v>
      </c>
      <c r="C6" s="7" t="s">
        <v>17</v>
      </c>
      <c r="D6" s="8" t="s">
        <v>18</v>
      </c>
      <c r="E6" s="9">
        <v>19920</v>
      </c>
      <c r="F6" s="9">
        <v>10245</v>
      </c>
      <c r="G6" s="9">
        <v>10245</v>
      </c>
      <c r="H6" s="10">
        <v>72</v>
      </c>
      <c r="I6" s="22"/>
      <c r="J6" s="74"/>
    </row>
    <row r="7" spans="1:12" ht="35.25" customHeight="1" x14ac:dyDescent="0.25">
      <c r="A7" s="6">
        <v>3</v>
      </c>
      <c r="B7" s="5" t="s">
        <v>19</v>
      </c>
      <c r="C7" s="7" t="s">
        <v>20</v>
      </c>
      <c r="D7" s="8" t="s">
        <v>21</v>
      </c>
      <c r="E7" s="9">
        <v>20000</v>
      </c>
      <c r="F7" s="9">
        <v>10710</v>
      </c>
      <c r="G7" s="9">
        <v>10710</v>
      </c>
      <c r="H7" s="10">
        <v>67</v>
      </c>
      <c r="I7" s="22"/>
      <c r="J7" s="74"/>
      <c r="L7" s="12"/>
    </row>
    <row r="8" spans="1:12" ht="32.25" customHeight="1" x14ac:dyDescent="0.25">
      <c r="A8" s="6">
        <v>4</v>
      </c>
      <c r="B8" s="5" t="s">
        <v>22</v>
      </c>
      <c r="C8" s="7" t="s">
        <v>23</v>
      </c>
      <c r="D8" s="8" t="s">
        <v>24</v>
      </c>
      <c r="E8" s="9">
        <v>19300</v>
      </c>
      <c r="F8" s="9">
        <v>13900</v>
      </c>
      <c r="G8" s="9">
        <v>13900</v>
      </c>
      <c r="H8" s="10">
        <v>52</v>
      </c>
      <c r="I8" s="22"/>
      <c r="J8" s="74"/>
    </row>
    <row r="9" spans="1:12" x14ac:dyDescent="0.25">
      <c r="A9" s="13" t="s">
        <v>25</v>
      </c>
      <c r="B9" s="13"/>
      <c r="C9" s="13"/>
      <c r="D9" s="13"/>
      <c r="E9" s="14">
        <f>SUM(E5:E8)</f>
        <v>78810</v>
      </c>
      <c r="F9" s="14">
        <f t="shared" ref="F9:G9" si="0">SUM(F5:F8)</f>
        <v>50677</v>
      </c>
      <c r="G9" s="14">
        <f t="shared" si="0"/>
        <v>50677</v>
      </c>
      <c r="H9" s="14"/>
      <c r="I9" s="14"/>
      <c r="J9" s="14"/>
    </row>
    <row r="10" spans="1:12" ht="15" customHeight="1" x14ac:dyDescent="0.25">
      <c r="A10" s="25" t="s">
        <v>26</v>
      </c>
      <c r="B10" s="25"/>
      <c r="C10" s="25"/>
      <c r="D10" s="25"/>
      <c r="E10" s="25"/>
      <c r="F10" s="25"/>
      <c r="G10" s="25"/>
      <c r="H10" s="25"/>
      <c r="I10" s="25"/>
      <c r="J10" s="25"/>
    </row>
    <row r="11" spans="1:12" ht="40.5" customHeight="1" x14ac:dyDescent="0.25">
      <c r="A11" s="11">
        <v>1</v>
      </c>
      <c r="B11" s="5" t="s">
        <v>28</v>
      </c>
      <c r="C11" s="7" t="s">
        <v>29</v>
      </c>
      <c r="D11" s="8" t="s">
        <v>18</v>
      </c>
      <c r="E11" s="9">
        <v>19920</v>
      </c>
      <c r="F11" s="15" t="s">
        <v>27</v>
      </c>
      <c r="G11" s="15" t="s">
        <v>27</v>
      </c>
      <c r="H11" s="15" t="s">
        <v>27</v>
      </c>
      <c r="I11" s="16" t="s">
        <v>30</v>
      </c>
      <c r="J11" s="6" t="s">
        <v>31</v>
      </c>
    </row>
    <row r="12" spans="1:12" x14ac:dyDescent="0.25">
      <c r="A12" s="17" t="s">
        <v>32</v>
      </c>
      <c r="B12" s="17"/>
      <c r="C12" s="17"/>
      <c r="D12" s="17"/>
      <c r="E12" s="18">
        <f>SUM(E11)</f>
        <v>19920</v>
      </c>
      <c r="F12" s="19">
        <f>SUM(F11)</f>
        <v>0</v>
      </c>
      <c r="G12" s="19">
        <f>SUM(G11)</f>
        <v>0</v>
      </c>
      <c r="H12" s="20"/>
      <c r="I12" s="20"/>
      <c r="J12" s="20"/>
    </row>
    <row r="13" spans="1:12" ht="44.45" customHeight="1" x14ac:dyDescent="0.25">
      <c r="A13" s="4" t="s">
        <v>1</v>
      </c>
      <c r="B13" s="4" t="s">
        <v>2</v>
      </c>
      <c r="C13" s="4" t="s">
        <v>33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</row>
    <row r="14" spans="1:12" ht="15" customHeight="1" x14ac:dyDescent="0.25">
      <c r="A14" s="25" t="s">
        <v>11</v>
      </c>
      <c r="B14" s="25"/>
      <c r="C14" s="25"/>
      <c r="D14" s="25"/>
      <c r="E14" s="25"/>
      <c r="F14" s="25"/>
      <c r="G14" s="25"/>
      <c r="H14" s="25"/>
      <c r="I14" s="25"/>
      <c r="J14" s="25"/>
    </row>
    <row r="15" spans="1:12" ht="36.75" customHeight="1" x14ac:dyDescent="0.25">
      <c r="A15" s="6">
        <v>1</v>
      </c>
      <c r="B15" s="5" t="s">
        <v>34</v>
      </c>
      <c r="C15" s="7" t="s">
        <v>35</v>
      </c>
      <c r="D15" s="8" t="s">
        <v>14</v>
      </c>
      <c r="E15" s="9">
        <v>19340</v>
      </c>
      <c r="F15" s="9">
        <v>10380</v>
      </c>
      <c r="G15" s="9">
        <v>10380</v>
      </c>
      <c r="H15" s="10">
        <v>82</v>
      </c>
      <c r="I15" s="22"/>
      <c r="J15" s="74" t="s">
        <v>15</v>
      </c>
    </row>
    <row r="16" spans="1:12" ht="27" customHeight="1" x14ac:dyDescent="0.25">
      <c r="A16" s="6">
        <f>A15+1</f>
        <v>2</v>
      </c>
      <c r="B16" s="5" t="s">
        <v>36</v>
      </c>
      <c r="C16" s="7" t="s">
        <v>37</v>
      </c>
      <c r="D16" s="8" t="s">
        <v>18</v>
      </c>
      <c r="E16" s="9">
        <v>19920</v>
      </c>
      <c r="F16" s="9">
        <v>10245</v>
      </c>
      <c r="G16" s="9">
        <v>10245</v>
      </c>
      <c r="H16" s="10">
        <v>72</v>
      </c>
      <c r="I16" s="22"/>
      <c r="J16" s="74"/>
    </row>
    <row r="17" spans="1:10" ht="44.25" customHeight="1" x14ac:dyDescent="0.25">
      <c r="A17" s="6">
        <f>A16+1</f>
        <v>3</v>
      </c>
      <c r="B17" s="5" t="s">
        <v>38</v>
      </c>
      <c r="C17" s="7" t="s">
        <v>39</v>
      </c>
      <c r="D17" s="8" t="s">
        <v>21</v>
      </c>
      <c r="E17" s="9">
        <v>20000</v>
      </c>
      <c r="F17" s="9">
        <v>10740</v>
      </c>
      <c r="G17" s="9">
        <v>10740</v>
      </c>
      <c r="H17" s="10">
        <v>67</v>
      </c>
      <c r="I17" s="22"/>
      <c r="J17" s="74"/>
    </row>
    <row r="18" spans="1:10" x14ac:dyDescent="0.25">
      <c r="A18" s="13" t="s">
        <v>25</v>
      </c>
      <c r="B18" s="13"/>
      <c r="C18" s="13"/>
      <c r="D18" s="13"/>
      <c r="E18" s="14">
        <f>SUM(E15:E17)</f>
        <v>59260</v>
      </c>
      <c r="F18" s="14">
        <f t="shared" ref="F18:G18" si="1">SUM(F15:F17)</f>
        <v>31365</v>
      </c>
      <c r="G18" s="14">
        <f t="shared" si="1"/>
        <v>31365</v>
      </c>
      <c r="H18" s="23"/>
      <c r="I18" s="23"/>
      <c r="J18" s="23"/>
    </row>
    <row r="19" spans="1:10" ht="15" customHeight="1" x14ac:dyDescent="0.25">
      <c r="A19" s="25" t="s">
        <v>26</v>
      </c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36.75" customHeight="1" x14ac:dyDescent="0.25">
      <c r="A20" s="11">
        <v>1</v>
      </c>
      <c r="B20" s="5" t="s">
        <v>40</v>
      </c>
      <c r="C20" s="7" t="s">
        <v>41</v>
      </c>
      <c r="D20" s="8" t="s">
        <v>18</v>
      </c>
      <c r="E20" s="9">
        <v>19920</v>
      </c>
      <c r="F20" s="15" t="s">
        <v>27</v>
      </c>
      <c r="G20" s="15" t="s">
        <v>27</v>
      </c>
      <c r="H20" s="15" t="s">
        <v>27</v>
      </c>
      <c r="I20" s="16" t="s">
        <v>30</v>
      </c>
      <c r="J20" s="6" t="s">
        <v>31</v>
      </c>
    </row>
    <row r="21" spans="1:10" x14ac:dyDescent="0.25">
      <c r="A21" s="17" t="s">
        <v>32</v>
      </c>
      <c r="B21" s="17"/>
      <c r="C21" s="17"/>
      <c r="D21" s="17"/>
      <c r="E21" s="19">
        <f>SUM(E20)</f>
        <v>19920</v>
      </c>
      <c r="F21" s="19">
        <f>SUM(F20)</f>
        <v>0</v>
      </c>
      <c r="G21" s="19">
        <f>SUM(G20)</f>
        <v>0</v>
      </c>
      <c r="H21" s="24"/>
      <c r="I21" s="24"/>
      <c r="J21" s="24"/>
    </row>
    <row r="22" spans="1:10" ht="50.45" customHeight="1" x14ac:dyDescent="0.25">
      <c r="A22" s="4" t="s">
        <v>1</v>
      </c>
      <c r="B22" s="4" t="s">
        <v>2</v>
      </c>
      <c r="C22" s="4" t="s">
        <v>42</v>
      </c>
      <c r="D22" s="4" t="s">
        <v>4</v>
      </c>
      <c r="E22" s="4" t="s">
        <v>5</v>
      </c>
      <c r="F22" s="4" t="s">
        <v>6</v>
      </c>
      <c r="G22" s="4" t="s">
        <v>7</v>
      </c>
      <c r="H22" s="4" t="s">
        <v>8</v>
      </c>
      <c r="I22" s="4" t="s">
        <v>9</v>
      </c>
      <c r="J22" s="4" t="s">
        <v>10</v>
      </c>
    </row>
    <row r="23" spans="1:10" ht="15" customHeight="1" x14ac:dyDescent="0.25">
      <c r="A23" s="25" t="s">
        <v>11</v>
      </c>
      <c r="B23" s="25"/>
      <c r="C23" s="25"/>
      <c r="D23" s="25"/>
      <c r="E23" s="25"/>
      <c r="F23" s="25"/>
      <c r="G23" s="25"/>
      <c r="H23" s="25"/>
      <c r="I23" s="25"/>
      <c r="J23" s="25"/>
    </row>
    <row r="24" spans="1:10" ht="35.25" customHeight="1" x14ac:dyDescent="0.25">
      <c r="A24" s="6">
        <v>1</v>
      </c>
      <c r="B24" s="26" t="s">
        <v>43</v>
      </c>
      <c r="C24" s="7" t="s">
        <v>44</v>
      </c>
      <c r="D24" s="8" t="s">
        <v>45</v>
      </c>
      <c r="E24" s="27">
        <v>199922.73</v>
      </c>
      <c r="F24" s="28">
        <v>198719.23</v>
      </c>
      <c r="G24" s="28">
        <v>198719.23</v>
      </c>
      <c r="H24" s="10">
        <v>75</v>
      </c>
      <c r="I24" s="22"/>
      <c r="J24" s="74" t="s">
        <v>15</v>
      </c>
    </row>
    <row r="25" spans="1:10" ht="31.5" customHeight="1" x14ac:dyDescent="0.25">
      <c r="A25" s="6">
        <f>A24+1</f>
        <v>2</v>
      </c>
      <c r="B25" s="5" t="s">
        <v>46</v>
      </c>
      <c r="C25" s="7" t="s">
        <v>47</v>
      </c>
      <c r="D25" s="8" t="s">
        <v>48</v>
      </c>
      <c r="E25" s="27">
        <v>90717.94</v>
      </c>
      <c r="F25" s="28">
        <v>90717.94</v>
      </c>
      <c r="G25" s="28">
        <v>90717.94</v>
      </c>
      <c r="H25" s="10">
        <v>70.7</v>
      </c>
      <c r="I25" s="22"/>
      <c r="J25" s="74"/>
    </row>
    <row r="26" spans="1:10" ht="38.25" customHeight="1" x14ac:dyDescent="0.25">
      <c r="A26" s="6">
        <f t="shared" ref="A26:A34" si="2">A25+1</f>
        <v>3</v>
      </c>
      <c r="B26" s="5" t="s">
        <v>49</v>
      </c>
      <c r="C26" s="7" t="s">
        <v>50</v>
      </c>
      <c r="D26" s="8" t="s">
        <v>51</v>
      </c>
      <c r="E26" s="27">
        <v>117962.31</v>
      </c>
      <c r="F26" s="28">
        <v>111298.9</v>
      </c>
      <c r="G26" s="28">
        <v>111298.9</v>
      </c>
      <c r="H26" s="10">
        <v>70.400000000000006</v>
      </c>
      <c r="I26" s="22"/>
      <c r="J26" s="74"/>
    </row>
    <row r="27" spans="1:10" ht="35.25" customHeight="1" x14ac:dyDescent="0.25">
      <c r="A27" s="6">
        <f t="shared" si="2"/>
        <v>4</v>
      </c>
      <c r="B27" s="5" t="s">
        <v>52</v>
      </c>
      <c r="C27" s="7" t="s">
        <v>47</v>
      </c>
      <c r="D27" s="8" t="s">
        <v>53</v>
      </c>
      <c r="E27" s="27">
        <v>72885.19</v>
      </c>
      <c r="F27" s="28">
        <v>71017.509999999995</v>
      </c>
      <c r="G27" s="28">
        <v>71017.509999999995</v>
      </c>
      <c r="H27" s="10">
        <v>65.3</v>
      </c>
      <c r="I27" s="22"/>
      <c r="J27" s="74"/>
    </row>
    <row r="28" spans="1:10" ht="39" customHeight="1" x14ac:dyDescent="0.25">
      <c r="A28" s="6">
        <f t="shared" si="2"/>
        <v>5</v>
      </c>
      <c r="B28" s="26" t="s">
        <v>54</v>
      </c>
      <c r="C28" s="7" t="s">
        <v>55</v>
      </c>
      <c r="D28" s="8" t="s">
        <v>56</v>
      </c>
      <c r="E28" s="27">
        <v>44350.38</v>
      </c>
      <c r="F28" s="28">
        <v>44150.38</v>
      </c>
      <c r="G28" s="28">
        <v>44150.38</v>
      </c>
      <c r="H28" s="10">
        <v>62</v>
      </c>
      <c r="I28" s="22"/>
      <c r="J28" s="74"/>
    </row>
    <row r="29" spans="1:10" ht="35.25" customHeight="1" x14ac:dyDescent="0.25">
      <c r="A29" s="6">
        <f t="shared" si="2"/>
        <v>6</v>
      </c>
      <c r="B29" s="5" t="s">
        <v>57</v>
      </c>
      <c r="C29" s="7" t="s">
        <v>58</v>
      </c>
      <c r="D29" s="8" t="s">
        <v>59</v>
      </c>
      <c r="E29" s="27">
        <v>61767.78</v>
      </c>
      <c r="F29" s="28">
        <v>61087.78</v>
      </c>
      <c r="G29" s="28">
        <v>61087.78</v>
      </c>
      <c r="H29" s="10">
        <v>60.9</v>
      </c>
      <c r="I29" s="22"/>
      <c r="J29" s="74"/>
    </row>
    <row r="30" spans="1:10" ht="25.15" customHeight="1" x14ac:dyDescent="0.25">
      <c r="A30" s="6">
        <f t="shared" si="2"/>
        <v>7</v>
      </c>
      <c r="B30" s="5" t="s">
        <v>60</v>
      </c>
      <c r="C30" s="7" t="s">
        <v>61</v>
      </c>
      <c r="D30" s="8" t="s">
        <v>62</v>
      </c>
      <c r="E30" s="27">
        <v>99386.42</v>
      </c>
      <c r="F30" s="28">
        <v>97621.7</v>
      </c>
      <c r="G30" s="28">
        <v>97621.7</v>
      </c>
      <c r="H30" s="10">
        <v>58.5</v>
      </c>
      <c r="I30" s="22"/>
      <c r="J30" s="74"/>
    </row>
    <row r="31" spans="1:10" ht="30" customHeight="1" x14ac:dyDescent="0.25">
      <c r="A31" s="6">
        <f t="shared" si="2"/>
        <v>8</v>
      </c>
      <c r="B31" s="5" t="s">
        <v>63</v>
      </c>
      <c r="C31" s="7" t="s">
        <v>64</v>
      </c>
      <c r="D31" s="8" t="s">
        <v>65</v>
      </c>
      <c r="E31" s="27">
        <v>132863.6</v>
      </c>
      <c r="F31" s="28">
        <v>124303.84</v>
      </c>
      <c r="G31" s="29">
        <v>124303.84</v>
      </c>
      <c r="H31" s="10">
        <v>48.9</v>
      </c>
      <c r="I31" s="22"/>
      <c r="J31" s="74" t="s">
        <v>66</v>
      </c>
    </row>
    <row r="32" spans="1:10" ht="36" customHeight="1" x14ac:dyDescent="0.25">
      <c r="A32" s="6">
        <f t="shared" si="2"/>
        <v>9</v>
      </c>
      <c r="B32" s="26" t="s">
        <v>67</v>
      </c>
      <c r="C32" s="7" t="s">
        <v>68</v>
      </c>
      <c r="D32" s="8" t="s">
        <v>69</v>
      </c>
      <c r="E32" s="9">
        <v>152824.6</v>
      </c>
      <c r="F32" s="28">
        <v>150544.6</v>
      </c>
      <c r="G32" s="29">
        <v>150544.6</v>
      </c>
      <c r="H32" s="10">
        <v>46.7</v>
      </c>
      <c r="I32" s="22"/>
      <c r="J32" s="74"/>
    </row>
    <row r="33" spans="1:10" ht="34.5" customHeight="1" x14ac:dyDescent="0.25">
      <c r="A33" s="6">
        <f t="shared" si="2"/>
        <v>10</v>
      </c>
      <c r="B33" s="5" t="s">
        <v>70</v>
      </c>
      <c r="C33" s="7" t="s">
        <v>71</v>
      </c>
      <c r="D33" s="8" t="s">
        <v>72</v>
      </c>
      <c r="E33" s="9">
        <v>143810.04</v>
      </c>
      <c r="F33" s="28">
        <v>141982.37</v>
      </c>
      <c r="G33" s="29">
        <v>141982.37</v>
      </c>
      <c r="H33" s="10">
        <v>44.3</v>
      </c>
      <c r="I33" s="22"/>
      <c r="J33" s="74"/>
    </row>
    <row r="34" spans="1:10" ht="35.25" customHeight="1" x14ac:dyDescent="0.25">
      <c r="A34" s="6">
        <f t="shared" si="2"/>
        <v>11</v>
      </c>
      <c r="B34" s="26" t="s">
        <v>73</v>
      </c>
      <c r="C34" s="7" t="s">
        <v>74</v>
      </c>
      <c r="D34" s="8" t="s">
        <v>75</v>
      </c>
      <c r="E34" s="9">
        <v>63920.42</v>
      </c>
      <c r="F34" s="28">
        <v>63225.38</v>
      </c>
      <c r="G34" s="29">
        <v>63225.38</v>
      </c>
      <c r="H34" s="10">
        <v>43.8</v>
      </c>
      <c r="I34" s="22"/>
      <c r="J34" s="74"/>
    </row>
    <row r="35" spans="1:10" x14ac:dyDescent="0.25">
      <c r="A35" s="13" t="s">
        <v>25</v>
      </c>
      <c r="B35" s="13"/>
      <c r="C35" s="13"/>
      <c r="D35" s="13"/>
      <c r="E35" s="14">
        <f>SUM(E24:E34)</f>
        <v>1180411.4099999999</v>
      </c>
      <c r="F35" s="14">
        <f t="shared" ref="F35:G35" si="3">SUM(F24:F34)</f>
        <v>1154669.6299999999</v>
      </c>
      <c r="G35" s="14">
        <f t="shared" si="3"/>
        <v>1154669.6299999999</v>
      </c>
      <c r="H35" s="23"/>
      <c r="I35" s="23"/>
      <c r="J35" s="23"/>
    </row>
    <row r="36" spans="1:10" ht="15" customHeight="1" x14ac:dyDescent="0.25">
      <c r="A36" s="25" t="s">
        <v>26</v>
      </c>
      <c r="B36" s="25"/>
      <c r="C36" s="25"/>
      <c r="D36" s="25"/>
      <c r="E36" s="25"/>
      <c r="F36" s="25"/>
      <c r="G36" s="25"/>
      <c r="H36" s="25"/>
      <c r="I36" s="25"/>
      <c r="J36" s="25"/>
    </row>
    <row r="37" spans="1:10" ht="21" customHeight="1" x14ac:dyDescent="0.25">
      <c r="A37" s="11" t="s">
        <v>27</v>
      </c>
      <c r="B37" s="21"/>
      <c r="C37" s="6" t="s">
        <v>27</v>
      </c>
      <c r="D37" s="6" t="s">
        <v>27</v>
      </c>
      <c r="E37" s="30"/>
      <c r="F37" s="30"/>
      <c r="G37" s="30"/>
      <c r="H37" s="15"/>
      <c r="I37" s="6"/>
      <c r="J37" s="22"/>
    </row>
    <row r="38" spans="1:10" x14ac:dyDescent="0.25">
      <c r="A38" s="17" t="s">
        <v>32</v>
      </c>
      <c r="B38" s="17"/>
      <c r="C38" s="17"/>
      <c r="D38" s="17"/>
      <c r="E38" s="19">
        <f>SUM(E37)</f>
        <v>0</v>
      </c>
      <c r="F38" s="19">
        <f>F37</f>
        <v>0</v>
      </c>
      <c r="G38" s="19">
        <f>SUM(G37)</f>
        <v>0</v>
      </c>
      <c r="H38" s="24"/>
      <c r="I38" s="24"/>
      <c r="J38" s="24"/>
    </row>
    <row r="39" spans="1:10" ht="44.45" customHeight="1" x14ac:dyDescent="0.25">
      <c r="A39" s="4" t="s">
        <v>1</v>
      </c>
      <c r="B39" s="4" t="s">
        <v>2</v>
      </c>
      <c r="C39" s="4" t="s">
        <v>76</v>
      </c>
      <c r="D39" s="4" t="s">
        <v>4</v>
      </c>
      <c r="E39" s="4" t="s">
        <v>5</v>
      </c>
      <c r="F39" s="4" t="s">
        <v>6</v>
      </c>
      <c r="G39" s="4" t="s">
        <v>7</v>
      </c>
      <c r="H39" s="4" t="s">
        <v>8</v>
      </c>
      <c r="I39" s="4" t="s">
        <v>9</v>
      </c>
      <c r="J39" s="4" t="s">
        <v>10</v>
      </c>
    </row>
    <row r="40" spans="1:10" ht="15" customHeight="1" x14ac:dyDescent="0.25">
      <c r="A40" s="25" t="s">
        <v>11</v>
      </c>
      <c r="B40" s="25"/>
      <c r="C40" s="25"/>
      <c r="D40" s="25"/>
      <c r="E40" s="25"/>
      <c r="F40" s="25"/>
      <c r="G40" s="25"/>
      <c r="H40" s="25"/>
      <c r="I40" s="25"/>
      <c r="J40" s="25"/>
    </row>
    <row r="41" spans="1:10" ht="27" customHeight="1" x14ac:dyDescent="0.25">
      <c r="A41" s="6">
        <v>1</v>
      </c>
      <c r="B41" s="5" t="s">
        <v>77</v>
      </c>
      <c r="C41" s="7" t="s">
        <v>78</v>
      </c>
      <c r="D41" s="8" t="s">
        <v>79</v>
      </c>
      <c r="E41" s="27">
        <v>113089.94</v>
      </c>
      <c r="F41" s="31">
        <v>112861.5</v>
      </c>
      <c r="G41" s="31">
        <v>112861.5</v>
      </c>
      <c r="H41" s="10">
        <v>66</v>
      </c>
      <c r="I41" s="22"/>
      <c r="J41" s="74" t="s">
        <v>15</v>
      </c>
    </row>
    <row r="42" spans="1:10" ht="29.25" customHeight="1" x14ac:dyDescent="0.25">
      <c r="A42" s="6">
        <f>A41+1</f>
        <v>2</v>
      </c>
      <c r="B42" s="5" t="s">
        <v>80</v>
      </c>
      <c r="C42" s="7" t="s">
        <v>81</v>
      </c>
      <c r="D42" s="8" t="s">
        <v>82</v>
      </c>
      <c r="E42" s="27">
        <v>36981.89</v>
      </c>
      <c r="F42" s="31">
        <v>36981.89</v>
      </c>
      <c r="G42" s="31">
        <v>36981.89</v>
      </c>
      <c r="H42" s="10">
        <v>64.84</v>
      </c>
      <c r="I42" s="22"/>
      <c r="J42" s="74"/>
    </row>
    <row r="43" spans="1:10" ht="21" customHeight="1" x14ac:dyDescent="0.25">
      <c r="A43" s="6">
        <f t="shared" ref="A43:A51" si="4">A42+1</f>
        <v>3</v>
      </c>
      <c r="B43" s="26" t="s">
        <v>83</v>
      </c>
      <c r="C43" s="7" t="s">
        <v>84</v>
      </c>
      <c r="D43" s="8" t="s">
        <v>85</v>
      </c>
      <c r="E43" s="27">
        <v>39844.43</v>
      </c>
      <c r="F43" s="31">
        <v>39844.43</v>
      </c>
      <c r="G43" s="31">
        <v>39844.43</v>
      </c>
      <c r="H43" s="10">
        <v>52.4</v>
      </c>
      <c r="I43" s="22"/>
      <c r="J43" s="74"/>
    </row>
    <row r="44" spans="1:10" ht="30" customHeight="1" x14ac:dyDescent="0.25">
      <c r="A44" s="6">
        <f t="shared" si="4"/>
        <v>4</v>
      </c>
      <c r="B44" s="5" t="s">
        <v>86</v>
      </c>
      <c r="C44" s="7" t="s">
        <v>87</v>
      </c>
      <c r="D44" s="8" t="s">
        <v>88</v>
      </c>
      <c r="E44" s="9">
        <v>154197.35</v>
      </c>
      <c r="F44" s="31">
        <v>151347.65</v>
      </c>
      <c r="G44" s="32">
        <v>151347.65</v>
      </c>
      <c r="H44" s="10">
        <v>50.9</v>
      </c>
      <c r="I44" s="22"/>
      <c r="J44" s="74" t="s">
        <v>66</v>
      </c>
    </row>
    <row r="45" spans="1:10" ht="34.5" customHeight="1" x14ac:dyDescent="0.25">
      <c r="A45" s="6">
        <f t="shared" si="4"/>
        <v>5</v>
      </c>
      <c r="B45" s="26" t="s">
        <v>89</v>
      </c>
      <c r="C45" s="33" t="s">
        <v>90</v>
      </c>
      <c r="D45" s="34" t="s">
        <v>91</v>
      </c>
      <c r="E45" s="35">
        <v>41407.53</v>
      </c>
      <c r="F45" s="28">
        <v>41407.53</v>
      </c>
      <c r="G45" s="29">
        <v>41407.53</v>
      </c>
      <c r="H45" s="36">
        <v>50.4</v>
      </c>
      <c r="I45" s="22"/>
      <c r="J45" s="74"/>
    </row>
    <row r="46" spans="1:10" ht="30.75" customHeight="1" x14ac:dyDescent="0.25">
      <c r="A46" s="6">
        <f t="shared" si="4"/>
        <v>6</v>
      </c>
      <c r="B46" s="5" t="s">
        <v>92</v>
      </c>
      <c r="C46" s="33" t="s">
        <v>93</v>
      </c>
      <c r="D46" s="34" t="s">
        <v>94</v>
      </c>
      <c r="E46" s="35">
        <v>199729.77</v>
      </c>
      <c r="F46" s="28">
        <v>174683.16</v>
      </c>
      <c r="G46" s="29">
        <v>174683.16</v>
      </c>
      <c r="H46" s="36">
        <v>50.3</v>
      </c>
      <c r="I46" s="22"/>
      <c r="J46" s="74"/>
    </row>
    <row r="47" spans="1:10" ht="30" customHeight="1" x14ac:dyDescent="0.25">
      <c r="A47" s="6">
        <f t="shared" si="4"/>
        <v>7</v>
      </c>
      <c r="B47" s="26" t="s">
        <v>95</v>
      </c>
      <c r="C47" s="33" t="s">
        <v>96</v>
      </c>
      <c r="D47" s="34" t="s">
        <v>97</v>
      </c>
      <c r="E47" s="35">
        <v>150416.74</v>
      </c>
      <c r="F47" s="28">
        <v>143605.88</v>
      </c>
      <c r="G47" s="29">
        <v>143605.88</v>
      </c>
      <c r="H47" s="36">
        <v>47.9</v>
      </c>
      <c r="I47" s="22"/>
      <c r="J47" s="74"/>
    </row>
    <row r="48" spans="1:10" ht="36" customHeight="1" x14ac:dyDescent="0.25">
      <c r="A48" s="6">
        <f t="shared" si="4"/>
        <v>8</v>
      </c>
      <c r="B48" s="5" t="s">
        <v>98</v>
      </c>
      <c r="C48" s="33" t="s">
        <v>99</v>
      </c>
      <c r="D48" s="34" t="s">
        <v>100</v>
      </c>
      <c r="E48" s="35">
        <v>33244.29</v>
      </c>
      <c r="F48" s="28">
        <v>33244.29</v>
      </c>
      <c r="G48" s="29">
        <v>33244.29</v>
      </c>
      <c r="H48" s="36">
        <v>45.9</v>
      </c>
      <c r="I48" s="22"/>
      <c r="J48" s="74"/>
    </row>
    <row r="49" spans="1:10" ht="33" customHeight="1" x14ac:dyDescent="0.25">
      <c r="A49" s="6">
        <f t="shared" si="4"/>
        <v>9</v>
      </c>
      <c r="B49" s="5" t="s">
        <v>101</v>
      </c>
      <c r="C49" s="33" t="s">
        <v>96</v>
      </c>
      <c r="D49" s="34" t="s">
        <v>102</v>
      </c>
      <c r="E49" s="35">
        <v>198077.43</v>
      </c>
      <c r="F49" s="28">
        <v>160448.26999999999</v>
      </c>
      <c r="G49" s="29">
        <v>160448.26999999999</v>
      </c>
      <c r="H49" s="36">
        <v>44.9</v>
      </c>
      <c r="I49" s="22"/>
      <c r="J49" s="74"/>
    </row>
    <row r="50" spans="1:10" ht="33.75" customHeight="1" x14ac:dyDescent="0.25">
      <c r="A50" s="6">
        <f t="shared" si="4"/>
        <v>10</v>
      </c>
      <c r="B50" s="26" t="s">
        <v>103</v>
      </c>
      <c r="C50" s="33" t="s">
        <v>104</v>
      </c>
      <c r="D50" s="34" t="s">
        <v>105</v>
      </c>
      <c r="E50" s="35">
        <v>31378.36</v>
      </c>
      <c r="F50" s="28">
        <v>30915.72</v>
      </c>
      <c r="G50" s="29">
        <v>30915.72</v>
      </c>
      <c r="H50" s="36">
        <v>44.9</v>
      </c>
      <c r="I50" s="22"/>
      <c r="J50" s="74"/>
    </row>
    <row r="51" spans="1:10" ht="38.25" customHeight="1" x14ac:dyDescent="0.25">
      <c r="A51" s="6">
        <f t="shared" si="4"/>
        <v>11</v>
      </c>
      <c r="B51" s="26" t="s">
        <v>106</v>
      </c>
      <c r="C51" s="33" t="s">
        <v>104</v>
      </c>
      <c r="D51" s="34" t="s">
        <v>107</v>
      </c>
      <c r="E51" s="35">
        <v>28936.14</v>
      </c>
      <c r="F51" s="28">
        <v>22222.5</v>
      </c>
      <c r="G51" s="29">
        <v>22222.5</v>
      </c>
      <c r="H51" s="36">
        <v>34.9</v>
      </c>
      <c r="I51" s="22"/>
      <c r="J51" s="74"/>
    </row>
    <row r="52" spans="1:10" x14ac:dyDescent="0.25">
      <c r="A52" s="13" t="s">
        <v>25</v>
      </c>
      <c r="B52" s="13"/>
      <c r="C52" s="13"/>
      <c r="D52" s="13"/>
      <c r="E52" s="14">
        <f>SUM(E41:E51)</f>
        <v>1027303.8700000001</v>
      </c>
      <c r="F52" s="14">
        <f t="shared" ref="F52:G52" si="5">SUM(F41:F51)</f>
        <v>947562.82000000007</v>
      </c>
      <c r="G52" s="14">
        <f t="shared" si="5"/>
        <v>947562.82000000007</v>
      </c>
      <c r="H52" s="23"/>
      <c r="I52" s="23"/>
      <c r="J52" s="23"/>
    </row>
    <row r="53" spans="1:10" ht="15" customHeight="1" x14ac:dyDescent="0.25">
      <c r="A53" s="25" t="s">
        <v>26</v>
      </c>
      <c r="B53" s="25"/>
      <c r="C53" s="25"/>
      <c r="D53" s="25"/>
      <c r="E53" s="25"/>
      <c r="F53" s="25"/>
      <c r="G53" s="25"/>
      <c r="H53" s="25"/>
      <c r="I53" s="25"/>
      <c r="J53" s="25"/>
    </row>
    <row r="54" spans="1:10" ht="39.6" customHeight="1" x14ac:dyDescent="0.25">
      <c r="A54" s="11">
        <v>1</v>
      </c>
      <c r="B54" s="5" t="s">
        <v>108</v>
      </c>
      <c r="C54" s="33" t="s">
        <v>109</v>
      </c>
      <c r="D54" s="34" t="s">
        <v>110</v>
      </c>
      <c r="E54" s="35">
        <v>201980.2</v>
      </c>
      <c r="F54" s="28">
        <v>138725.75</v>
      </c>
      <c r="G54" s="28">
        <v>0</v>
      </c>
      <c r="H54" s="36">
        <v>34.1</v>
      </c>
      <c r="I54" s="37" t="s">
        <v>111</v>
      </c>
      <c r="J54" s="6" t="s">
        <v>31</v>
      </c>
    </row>
    <row r="55" spans="1:10" x14ac:dyDescent="0.25">
      <c r="A55" s="17" t="s">
        <v>32</v>
      </c>
      <c r="B55" s="17"/>
      <c r="C55" s="17"/>
      <c r="D55" s="17"/>
      <c r="E55" s="19">
        <f>SUM(E54)</f>
        <v>201980.2</v>
      </c>
      <c r="F55" s="19">
        <f>SUM(F54)</f>
        <v>138725.75</v>
      </c>
      <c r="G55" s="19">
        <f>SUM(G54)</f>
        <v>0</v>
      </c>
      <c r="H55" s="24"/>
      <c r="I55" s="24"/>
      <c r="J55" s="24"/>
    </row>
    <row r="56" spans="1:10" ht="52.5" customHeight="1" x14ac:dyDescent="0.25">
      <c r="A56" s="4" t="s">
        <v>1</v>
      </c>
      <c r="B56" s="4" t="s">
        <v>2</v>
      </c>
      <c r="C56" s="4" t="s">
        <v>112</v>
      </c>
      <c r="D56" s="4" t="s">
        <v>4</v>
      </c>
      <c r="E56" s="4" t="s">
        <v>5</v>
      </c>
      <c r="F56" s="4" t="s">
        <v>6</v>
      </c>
      <c r="G56" s="4" t="s">
        <v>7</v>
      </c>
      <c r="H56" s="4" t="s">
        <v>8</v>
      </c>
      <c r="I56" s="4" t="s">
        <v>9</v>
      </c>
      <c r="J56" s="4" t="s">
        <v>10</v>
      </c>
    </row>
    <row r="57" spans="1:10" ht="15" customHeight="1" x14ac:dyDescent="0.25">
      <c r="A57" s="25" t="s">
        <v>11</v>
      </c>
      <c r="B57" s="25"/>
      <c r="C57" s="25"/>
      <c r="D57" s="25"/>
      <c r="E57" s="25"/>
      <c r="F57" s="25"/>
      <c r="G57" s="25"/>
      <c r="H57" s="25"/>
      <c r="I57" s="25"/>
      <c r="J57" s="25"/>
    </row>
    <row r="58" spans="1:10" ht="67.5" customHeight="1" x14ac:dyDescent="0.25">
      <c r="A58" s="6">
        <v>1</v>
      </c>
      <c r="B58" s="26" t="s">
        <v>113</v>
      </c>
      <c r="C58" s="7" t="s">
        <v>114</v>
      </c>
      <c r="D58" s="8" t="s">
        <v>115</v>
      </c>
      <c r="E58" s="38">
        <v>97476.27</v>
      </c>
      <c r="F58" s="28">
        <v>97476.27</v>
      </c>
      <c r="G58" s="28">
        <v>97476.27</v>
      </c>
      <c r="H58" s="36">
        <v>73.5</v>
      </c>
      <c r="I58" s="22"/>
      <c r="J58" s="6" t="s">
        <v>116</v>
      </c>
    </row>
    <row r="59" spans="1:10" ht="30" customHeight="1" x14ac:dyDescent="0.25">
      <c r="A59" s="6">
        <v>2</v>
      </c>
      <c r="B59" s="26" t="s">
        <v>117</v>
      </c>
      <c r="C59" s="7" t="s">
        <v>118</v>
      </c>
      <c r="D59" s="8" t="s">
        <v>119</v>
      </c>
      <c r="E59" s="39">
        <v>194799.25</v>
      </c>
      <c r="F59" s="28">
        <v>194799.25</v>
      </c>
      <c r="G59" s="29">
        <v>194799.25</v>
      </c>
      <c r="H59" s="36">
        <v>66.3</v>
      </c>
      <c r="I59" s="22"/>
      <c r="J59" s="74" t="s">
        <v>66</v>
      </c>
    </row>
    <row r="60" spans="1:10" ht="36" customHeight="1" x14ac:dyDescent="0.25">
      <c r="A60" s="6">
        <v>3</v>
      </c>
      <c r="B60" s="26" t="s">
        <v>120</v>
      </c>
      <c r="C60" s="7" t="s">
        <v>121</v>
      </c>
      <c r="D60" s="34" t="s">
        <v>122</v>
      </c>
      <c r="E60" s="40">
        <v>14448.89</v>
      </c>
      <c r="F60" s="28">
        <v>14448.89</v>
      </c>
      <c r="G60" s="29">
        <v>14448.89</v>
      </c>
      <c r="H60" s="36">
        <v>63</v>
      </c>
      <c r="I60" s="22"/>
      <c r="J60" s="74"/>
    </row>
    <row r="61" spans="1:10" ht="34.5" customHeight="1" x14ac:dyDescent="0.25">
      <c r="A61" s="6">
        <v>4</v>
      </c>
      <c r="B61" s="26" t="s">
        <v>123</v>
      </c>
      <c r="C61" s="7" t="s">
        <v>124</v>
      </c>
      <c r="D61" s="8" t="s">
        <v>125</v>
      </c>
      <c r="E61" s="41">
        <v>57594.79</v>
      </c>
      <c r="F61" s="28">
        <v>57325.760000000002</v>
      </c>
      <c r="G61" s="29">
        <v>57325.760000000002</v>
      </c>
      <c r="H61" s="36">
        <v>51.9</v>
      </c>
      <c r="I61" s="22"/>
      <c r="J61" s="74"/>
    </row>
    <row r="62" spans="1:10" ht="30.75" customHeight="1" x14ac:dyDescent="0.25">
      <c r="A62" s="6">
        <v>5</v>
      </c>
      <c r="B62" s="5" t="s">
        <v>126</v>
      </c>
      <c r="C62" s="7" t="s">
        <v>127</v>
      </c>
      <c r="D62" s="8" t="s">
        <v>128</v>
      </c>
      <c r="E62" s="41">
        <v>94029.91</v>
      </c>
      <c r="F62" s="28">
        <v>90399.66</v>
      </c>
      <c r="G62" s="29">
        <v>90399.66</v>
      </c>
      <c r="H62" s="36">
        <v>45.9</v>
      </c>
      <c r="I62" s="22"/>
      <c r="J62" s="74"/>
    </row>
    <row r="63" spans="1:10" x14ac:dyDescent="0.25">
      <c r="A63" s="13" t="s">
        <v>25</v>
      </c>
      <c r="B63" s="13"/>
      <c r="C63" s="13"/>
      <c r="D63" s="13"/>
      <c r="E63" s="14">
        <f>SUM(E58:E62)</f>
        <v>458349.11</v>
      </c>
      <c r="F63" s="14">
        <f t="shared" ref="F63:G63" si="6">SUM(F58:F62)</f>
        <v>454449.83000000007</v>
      </c>
      <c r="G63" s="14">
        <f t="shared" si="6"/>
        <v>454449.83000000007</v>
      </c>
      <c r="H63" s="23"/>
      <c r="I63" s="23"/>
      <c r="J63" s="23"/>
    </row>
    <row r="64" spans="1:10" ht="15" customHeight="1" x14ac:dyDescent="0.25">
      <c r="A64" s="42" t="s">
        <v>26</v>
      </c>
      <c r="B64" s="42"/>
      <c r="C64" s="42"/>
      <c r="D64" s="42"/>
      <c r="E64" s="42"/>
      <c r="F64" s="42"/>
      <c r="G64" s="42"/>
      <c r="H64" s="42"/>
      <c r="I64" s="42"/>
      <c r="J64" s="42"/>
    </row>
    <row r="65" spans="1:10" x14ac:dyDescent="0.25">
      <c r="A65" s="11" t="s">
        <v>27</v>
      </c>
      <c r="B65" s="21"/>
      <c r="C65" s="43" t="s">
        <v>27</v>
      </c>
      <c r="D65" s="43" t="s">
        <v>27</v>
      </c>
      <c r="E65" s="44"/>
      <c r="F65" s="44"/>
      <c r="G65" s="44"/>
      <c r="H65" s="45"/>
      <c r="I65" s="6"/>
      <c r="J65" s="22"/>
    </row>
    <row r="66" spans="1:10" x14ac:dyDescent="0.25">
      <c r="A66" s="46" t="s">
        <v>32</v>
      </c>
      <c r="B66" s="46"/>
      <c r="C66" s="46"/>
      <c r="D66" s="46"/>
      <c r="E66" s="47">
        <f>SUM(E65:E65)</f>
        <v>0</v>
      </c>
      <c r="F66" s="47">
        <f>SUM(F65:F65)</f>
        <v>0</v>
      </c>
      <c r="G66" s="47">
        <f>SUM(G65:G65)</f>
        <v>0</v>
      </c>
      <c r="H66" s="48"/>
      <c r="I66" s="48"/>
      <c r="J66" s="48"/>
    </row>
    <row r="67" spans="1:10" ht="65.45" customHeight="1" x14ac:dyDescent="0.25">
      <c r="A67" s="4" t="s">
        <v>1</v>
      </c>
      <c r="B67" s="4" t="s">
        <v>2</v>
      </c>
      <c r="C67" s="4" t="s">
        <v>129</v>
      </c>
      <c r="D67" s="4" t="s">
        <v>4</v>
      </c>
      <c r="E67" s="4" t="s">
        <v>5</v>
      </c>
      <c r="F67" s="4" t="s">
        <v>6</v>
      </c>
      <c r="G67" s="4" t="s">
        <v>7</v>
      </c>
      <c r="H67" s="4" t="s">
        <v>8</v>
      </c>
      <c r="I67" s="4" t="s">
        <v>9</v>
      </c>
      <c r="J67" s="4" t="s">
        <v>10</v>
      </c>
    </row>
    <row r="68" spans="1:10" ht="15" customHeight="1" x14ac:dyDescent="0.25">
      <c r="A68" s="42" t="s">
        <v>11</v>
      </c>
      <c r="B68" s="42"/>
      <c r="C68" s="42"/>
      <c r="D68" s="42"/>
      <c r="E68" s="42"/>
      <c r="F68" s="42"/>
      <c r="G68" s="42"/>
      <c r="H68" s="42"/>
      <c r="I68" s="42"/>
      <c r="J68" s="42"/>
    </row>
    <row r="69" spans="1:10" ht="55.5" customHeight="1" x14ac:dyDescent="0.25">
      <c r="A69" s="6">
        <v>1</v>
      </c>
      <c r="B69" s="5" t="s">
        <v>130</v>
      </c>
      <c r="C69" s="7" t="s">
        <v>131</v>
      </c>
      <c r="D69" s="8" t="s">
        <v>132</v>
      </c>
      <c r="E69" s="27">
        <v>140925.46</v>
      </c>
      <c r="F69" s="28">
        <v>133125.47</v>
      </c>
      <c r="G69" s="28">
        <v>133125.47</v>
      </c>
      <c r="H69" s="36">
        <v>62.22</v>
      </c>
      <c r="I69" s="22"/>
      <c r="J69" s="6" t="s">
        <v>133</v>
      </c>
    </row>
    <row r="70" spans="1:10" ht="59.25" customHeight="1" x14ac:dyDescent="0.25">
      <c r="A70" s="6">
        <v>2</v>
      </c>
      <c r="B70" s="5" t="s">
        <v>134</v>
      </c>
      <c r="C70" s="7" t="s">
        <v>135</v>
      </c>
      <c r="D70" s="8" t="s">
        <v>136</v>
      </c>
      <c r="E70" s="9">
        <v>72079.34</v>
      </c>
      <c r="F70" s="28">
        <v>70836.740000000005</v>
      </c>
      <c r="G70" s="29">
        <v>70836.740000000005</v>
      </c>
      <c r="H70" s="49">
        <v>54</v>
      </c>
      <c r="I70" s="22"/>
      <c r="J70" s="74" t="s">
        <v>66</v>
      </c>
    </row>
    <row r="71" spans="1:10" ht="34.5" customHeight="1" x14ac:dyDescent="0.25">
      <c r="A71" s="6">
        <v>3</v>
      </c>
      <c r="B71" s="26" t="s">
        <v>137</v>
      </c>
      <c r="C71" s="7" t="s">
        <v>138</v>
      </c>
      <c r="D71" s="8" t="s">
        <v>139</v>
      </c>
      <c r="E71" s="9">
        <v>199721.06</v>
      </c>
      <c r="F71" s="28">
        <v>199041.31</v>
      </c>
      <c r="G71" s="29">
        <v>199041.31</v>
      </c>
      <c r="H71" s="36">
        <v>52.22</v>
      </c>
      <c r="I71" s="22"/>
      <c r="J71" s="74"/>
    </row>
    <row r="72" spans="1:10" x14ac:dyDescent="0.25">
      <c r="A72" s="13" t="s">
        <v>25</v>
      </c>
      <c r="B72" s="13"/>
      <c r="C72" s="13"/>
      <c r="D72" s="13"/>
      <c r="E72" s="14">
        <f>SUM(E69:E71)</f>
        <v>412725.86</v>
      </c>
      <c r="F72" s="14">
        <f t="shared" ref="F72:G72" si="7">SUM(F69:F71)</f>
        <v>403003.52</v>
      </c>
      <c r="G72" s="14">
        <f t="shared" si="7"/>
        <v>403003.52</v>
      </c>
      <c r="H72" s="23"/>
      <c r="I72" s="23"/>
      <c r="J72" s="23"/>
    </row>
    <row r="73" spans="1:10" ht="15" customHeight="1" x14ac:dyDescent="0.25">
      <c r="A73" s="42" t="s">
        <v>26</v>
      </c>
      <c r="B73" s="42"/>
      <c r="C73" s="42"/>
      <c r="D73" s="42"/>
      <c r="E73" s="42"/>
      <c r="F73" s="42"/>
      <c r="G73" s="42"/>
      <c r="H73" s="42"/>
      <c r="I73" s="42"/>
      <c r="J73" s="42"/>
    </row>
    <row r="74" spans="1:10" x14ac:dyDescent="0.25">
      <c r="A74" s="11" t="s">
        <v>27</v>
      </c>
      <c r="B74" s="21"/>
      <c r="C74" s="43" t="s">
        <v>27</v>
      </c>
      <c r="D74" s="43" t="s">
        <v>27</v>
      </c>
      <c r="E74" s="44"/>
      <c r="F74" s="44"/>
      <c r="G74" s="44"/>
      <c r="H74" s="45"/>
      <c r="I74" s="6"/>
      <c r="J74" s="22"/>
    </row>
    <row r="75" spans="1:10" x14ac:dyDescent="0.25">
      <c r="A75" s="46" t="s">
        <v>32</v>
      </c>
      <c r="B75" s="46"/>
      <c r="C75" s="46"/>
      <c r="D75" s="46"/>
      <c r="E75" s="47">
        <f>SUM(E74:E74)</f>
        <v>0</v>
      </c>
      <c r="F75" s="47">
        <f>SUM(F74:F74)</f>
        <v>0</v>
      </c>
      <c r="G75" s="47">
        <f>SUM(G74:G74)</f>
        <v>0</v>
      </c>
      <c r="H75" s="48"/>
      <c r="I75" s="48"/>
      <c r="J75" s="48"/>
    </row>
    <row r="76" spans="1:10" ht="54" x14ac:dyDescent="0.25">
      <c r="A76" s="4" t="s">
        <v>1</v>
      </c>
      <c r="B76" s="4" t="s">
        <v>2</v>
      </c>
      <c r="C76" s="4" t="s">
        <v>140</v>
      </c>
      <c r="D76" s="4" t="s">
        <v>4</v>
      </c>
      <c r="E76" s="4" t="s">
        <v>5</v>
      </c>
      <c r="F76" s="4" t="s">
        <v>6</v>
      </c>
      <c r="G76" s="4" t="s">
        <v>7</v>
      </c>
      <c r="H76" s="4" t="s">
        <v>8</v>
      </c>
      <c r="I76" s="4" t="s">
        <v>9</v>
      </c>
      <c r="J76" s="4" t="s">
        <v>10</v>
      </c>
    </row>
    <row r="77" spans="1:10" ht="15" customHeight="1" x14ac:dyDescent="0.25">
      <c r="A77" s="25" t="s">
        <v>11</v>
      </c>
      <c r="B77" s="25"/>
      <c r="C77" s="25"/>
      <c r="D77" s="25"/>
      <c r="E77" s="25"/>
      <c r="F77" s="25"/>
      <c r="G77" s="25"/>
      <c r="H77" s="25"/>
      <c r="I77" s="25"/>
      <c r="J77" s="25"/>
    </row>
    <row r="78" spans="1:10" ht="33.75" x14ac:dyDescent="0.25">
      <c r="A78" s="6">
        <v>1</v>
      </c>
      <c r="B78" s="5" t="s">
        <v>141</v>
      </c>
      <c r="C78" s="7" t="s">
        <v>142</v>
      </c>
      <c r="D78" s="8" t="s">
        <v>143</v>
      </c>
      <c r="E78" s="27">
        <v>226500.11</v>
      </c>
      <c r="F78" s="28">
        <v>225404.11</v>
      </c>
      <c r="G78" s="28">
        <v>225404.11</v>
      </c>
      <c r="H78" s="36">
        <v>71</v>
      </c>
      <c r="I78" s="22"/>
      <c r="J78" s="74" t="s">
        <v>15</v>
      </c>
    </row>
    <row r="79" spans="1:10" ht="22.5" x14ac:dyDescent="0.25">
      <c r="A79" s="6">
        <f>A78+1</f>
        <v>2</v>
      </c>
      <c r="B79" s="26" t="s">
        <v>144</v>
      </c>
      <c r="C79" s="7" t="s">
        <v>145</v>
      </c>
      <c r="D79" s="8" t="s">
        <v>146</v>
      </c>
      <c r="E79" s="27">
        <v>239410.96</v>
      </c>
      <c r="F79" s="28">
        <v>239410.96</v>
      </c>
      <c r="G79" s="28">
        <v>239410.96</v>
      </c>
      <c r="H79" s="36">
        <v>68.75</v>
      </c>
      <c r="I79" s="22"/>
      <c r="J79" s="74"/>
    </row>
    <row r="80" spans="1:10" ht="33.75" x14ac:dyDescent="0.25">
      <c r="A80" s="6">
        <f t="shared" ref="A80:A97" si="8">A79+1</f>
        <v>3</v>
      </c>
      <c r="B80" s="5" t="s">
        <v>147</v>
      </c>
      <c r="C80" s="7" t="s">
        <v>148</v>
      </c>
      <c r="D80" s="8" t="s">
        <v>45</v>
      </c>
      <c r="E80" s="27">
        <v>234541.88</v>
      </c>
      <c r="F80" s="28">
        <v>231395.92</v>
      </c>
      <c r="G80" s="28">
        <v>231395.92</v>
      </c>
      <c r="H80" s="36">
        <v>66.400000000000006</v>
      </c>
      <c r="I80" s="22"/>
      <c r="J80" s="74"/>
    </row>
    <row r="81" spans="1:10" ht="34.5" customHeight="1" x14ac:dyDescent="0.25">
      <c r="A81" s="6">
        <f t="shared" si="8"/>
        <v>4</v>
      </c>
      <c r="B81" s="26" t="s">
        <v>149</v>
      </c>
      <c r="C81" s="7" t="s">
        <v>150</v>
      </c>
      <c r="D81" s="50" t="s">
        <v>151</v>
      </c>
      <c r="E81" s="9">
        <v>239964.71</v>
      </c>
      <c r="F81" s="28">
        <v>239964.71</v>
      </c>
      <c r="G81" s="29">
        <v>239964.71</v>
      </c>
      <c r="H81" s="36">
        <v>65.5</v>
      </c>
      <c r="I81" s="22"/>
      <c r="J81" s="74" t="s">
        <v>66</v>
      </c>
    </row>
    <row r="82" spans="1:10" ht="33" customHeight="1" x14ac:dyDescent="0.25">
      <c r="A82" s="6">
        <f t="shared" si="8"/>
        <v>5</v>
      </c>
      <c r="B82" s="5" t="s">
        <v>152</v>
      </c>
      <c r="C82" s="7" t="s">
        <v>153</v>
      </c>
      <c r="D82" s="8" t="s">
        <v>154</v>
      </c>
      <c r="E82" s="27">
        <v>175434.54</v>
      </c>
      <c r="F82" s="28">
        <v>163340.01999999999</v>
      </c>
      <c r="G82" s="29">
        <v>163340.01999999999</v>
      </c>
      <c r="H82" s="36">
        <v>65.2</v>
      </c>
      <c r="I82" s="22"/>
      <c r="J82" s="74"/>
    </row>
    <row r="83" spans="1:10" ht="32.25" customHeight="1" x14ac:dyDescent="0.25">
      <c r="A83" s="6">
        <f t="shared" si="8"/>
        <v>6</v>
      </c>
      <c r="B83" s="26" t="s">
        <v>155</v>
      </c>
      <c r="C83" s="7" t="s">
        <v>156</v>
      </c>
      <c r="D83" s="8" t="s">
        <v>157</v>
      </c>
      <c r="E83" s="9">
        <v>239778.62</v>
      </c>
      <c r="F83" s="28">
        <v>233706.66</v>
      </c>
      <c r="G83" s="29">
        <v>233706.66</v>
      </c>
      <c r="H83" s="36">
        <v>63.2</v>
      </c>
      <c r="I83" s="22"/>
      <c r="J83" s="74"/>
    </row>
    <row r="84" spans="1:10" ht="31.5" customHeight="1" x14ac:dyDescent="0.25">
      <c r="A84" s="6">
        <f t="shared" si="8"/>
        <v>7</v>
      </c>
      <c r="B84" s="5" t="s">
        <v>158</v>
      </c>
      <c r="C84" s="7" t="s">
        <v>159</v>
      </c>
      <c r="D84" s="8" t="s">
        <v>160</v>
      </c>
      <c r="E84" s="9">
        <v>130637.28</v>
      </c>
      <c r="F84" s="28">
        <v>125510.48</v>
      </c>
      <c r="G84" s="29">
        <v>125510.48</v>
      </c>
      <c r="H84" s="36">
        <v>61.5</v>
      </c>
      <c r="I84" s="22"/>
      <c r="J84" s="74"/>
    </row>
    <row r="85" spans="1:10" ht="49.5" customHeight="1" x14ac:dyDescent="0.25">
      <c r="A85" s="6">
        <f>A84+1</f>
        <v>8</v>
      </c>
      <c r="B85" s="26" t="s">
        <v>161</v>
      </c>
      <c r="C85" s="7" t="s">
        <v>162</v>
      </c>
      <c r="D85" s="50" t="s">
        <v>163</v>
      </c>
      <c r="E85" s="9">
        <v>238761.49</v>
      </c>
      <c r="F85" s="28">
        <v>238687.53</v>
      </c>
      <c r="G85" s="29">
        <v>238687.53</v>
      </c>
      <c r="H85" s="36">
        <v>57.8</v>
      </c>
      <c r="I85" s="22"/>
      <c r="J85" s="74"/>
    </row>
    <row r="86" spans="1:10" x14ac:dyDescent="0.25">
      <c r="A86" s="6">
        <f t="shared" si="8"/>
        <v>9</v>
      </c>
      <c r="B86" s="5" t="s">
        <v>164</v>
      </c>
      <c r="C86" s="7" t="s">
        <v>165</v>
      </c>
      <c r="D86" s="8" t="s">
        <v>166</v>
      </c>
      <c r="E86" s="9">
        <v>126390.42</v>
      </c>
      <c r="F86" s="28">
        <v>115446.98</v>
      </c>
      <c r="G86" s="29">
        <v>115446.98</v>
      </c>
      <c r="H86" s="36">
        <v>56.2</v>
      </c>
      <c r="I86" s="22"/>
      <c r="J86" s="74"/>
    </row>
    <row r="87" spans="1:10" ht="22.5" x14ac:dyDescent="0.25">
      <c r="A87" s="6">
        <f t="shared" si="8"/>
        <v>10</v>
      </c>
      <c r="B87" s="26" t="s">
        <v>167</v>
      </c>
      <c r="C87" s="7" t="s">
        <v>168</v>
      </c>
      <c r="D87" s="8" t="s">
        <v>169</v>
      </c>
      <c r="E87" s="9">
        <v>107194.8</v>
      </c>
      <c r="F87" s="28">
        <v>107194.8</v>
      </c>
      <c r="G87" s="29">
        <v>107194.8</v>
      </c>
      <c r="H87" s="36">
        <v>54.8</v>
      </c>
      <c r="I87" s="22"/>
      <c r="J87" s="74"/>
    </row>
    <row r="88" spans="1:10" ht="31.5" customHeight="1" x14ac:dyDescent="0.25">
      <c r="A88" s="6">
        <f t="shared" si="8"/>
        <v>11</v>
      </c>
      <c r="B88" s="26" t="s">
        <v>170</v>
      </c>
      <c r="C88" s="7" t="s">
        <v>171</v>
      </c>
      <c r="D88" s="8" t="s">
        <v>172</v>
      </c>
      <c r="E88" s="9">
        <v>186091.73</v>
      </c>
      <c r="F88" s="28">
        <v>181581.32</v>
      </c>
      <c r="G88" s="29">
        <v>181581.32</v>
      </c>
      <c r="H88" s="36">
        <v>54.4</v>
      </c>
      <c r="I88" s="22"/>
      <c r="J88" s="74"/>
    </row>
    <row r="89" spans="1:10" ht="36" customHeight="1" x14ac:dyDescent="0.25">
      <c r="A89" s="6">
        <f t="shared" si="8"/>
        <v>12</v>
      </c>
      <c r="B89" s="26" t="s">
        <v>173</v>
      </c>
      <c r="C89" s="7" t="s">
        <v>174</v>
      </c>
      <c r="D89" s="8" t="s">
        <v>175</v>
      </c>
      <c r="E89" s="9">
        <v>217065.15</v>
      </c>
      <c r="F89" s="28">
        <v>216030.39</v>
      </c>
      <c r="G89" s="29">
        <v>216030.39</v>
      </c>
      <c r="H89" s="36">
        <v>53.7</v>
      </c>
      <c r="I89" s="22"/>
      <c r="J89" s="74"/>
    </row>
    <row r="90" spans="1:10" x14ac:dyDescent="0.25">
      <c r="A90" s="6">
        <f t="shared" si="8"/>
        <v>13</v>
      </c>
      <c r="B90" s="5" t="s">
        <v>176</v>
      </c>
      <c r="C90" s="7" t="s">
        <v>153</v>
      </c>
      <c r="D90" s="8" t="s">
        <v>177</v>
      </c>
      <c r="E90" s="9">
        <v>46612.79</v>
      </c>
      <c r="F90" s="28">
        <v>44644.13</v>
      </c>
      <c r="G90" s="29">
        <v>44644.13</v>
      </c>
      <c r="H90" s="36">
        <v>52.3</v>
      </c>
      <c r="I90" s="22"/>
      <c r="J90" s="74"/>
    </row>
    <row r="91" spans="1:10" ht="30.75" customHeight="1" x14ac:dyDescent="0.25">
      <c r="A91" s="6">
        <f t="shared" si="8"/>
        <v>14</v>
      </c>
      <c r="B91" s="26" t="s">
        <v>178</v>
      </c>
      <c r="C91" s="7" t="s">
        <v>179</v>
      </c>
      <c r="D91" s="8" t="s">
        <v>180</v>
      </c>
      <c r="E91" s="9">
        <v>143182.97</v>
      </c>
      <c r="F91" s="28">
        <v>143182.97</v>
      </c>
      <c r="G91" s="29">
        <v>143182.97</v>
      </c>
      <c r="H91" s="36">
        <v>50.7</v>
      </c>
      <c r="I91" s="22"/>
      <c r="J91" s="74"/>
    </row>
    <row r="92" spans="1:10" ht="39" customHeight="1" x14ac:dyDescent="0.25">
      <c r="A92" s="6">
        <f t="shared" si="8"/>
        <v>15</v>
      </c>
      <c r="B92" s="26" t="s">
        <v>181</v>
      </c>
      <c r="C92" s="33" t="s">
        <v>182</v>
      </c>
      <c r="D92" s="8" t="s">
        <v>183</v>
      </c>
      <c r="E92" s="9">
        <v>48442</v>
      </c>
      <c r="F92" s="28">
        <v>48442</v>
      </c>
      <c r="G92" s="29">
        <v>48442</v>
      </c>
      <c r="H92" s="36">
        <v>49.9</v>
      </c>
      <c r="I92" s="22"/>
      <c r="J92" s="74"/>
    </row>
    <row r="93" spans="1:10" ht="36" customHeight="1" x14ac:dyDescent="0.25">
      <c r="A93" s="6">
        <f t="shared" si="8"/>
        <v>16</v>
      </c>
      <c r="B93" s="26" t="s">
        <v>184</v>
      </c>
      <c r="C93" s="7" t="s">
        <v>185</v>
      </c>
      <c r="D93" s="8" t="s">
        <v>186</v>
      </c>
      <c r="E93" s="9">
        <v>57156.03</v>
      </c>
      <c r="F93" s="28">
        <v>56861.87</v>
      </c>
      <c r="G93" s="29">
        <v>56861.87</v>
      </c>
      <c r="H93" s="36">
        <v>49.4</v>
      </c>
      <c r="I93" s="22"/>
      <c r="J93" s="74"/>
    </row>
    <row r="94" spans="1:10" ht="35.25" customHeight="1" x14ac:dyDescent="0.25">
      <c r="A94" s="6">
        <f t="shared" si="8"/>
        <v>17</v>
      </c>
      <c r="B94" s="5" t="s">
        <v>187</v>
      </c>
      <c r="C94" s="7" t="s">
        <v>188</v>
      </c>
      <c r="D94" s="8" t="s">
        <v>189</v>
      </c>
      <c r="E94" s="9">
        <v>238458.09</v>
      </c>
      <c r="F94" s="28">
        <v>237032.32000000001</v>
      </c>
      <c r="G94" s="29">
        <v>237032.32000000001</v>
      </c>
      <c r="H94" s="36">
        <v>46.3</v>
      </c>
      <c r="I94" s="22"/>
      <c r="J94" s="74"/>
    </row>
    <row r="95" spans="1:10" ht="29.25" customHeight="1" x14ac:dyDescent="0.25">
      <c r="A95" s="51">
        <f t="shared" si="8"/>
        <v>18</v>
      </c>
      <c r="B95" s="52" t="s">
        <v>190</v>
      </c>
      <c r="C95" s="53" t="s">
        <v>191</v>
      </c>
      <c r="D95" s="54" t="s">
        <v>192</v>
      </c>
      <c r="E95" s="55">
        <v>239987.1</v>
      </c>
      <c r="F95" s="56">
        <v>239574.3</v>
      </c>
      <c r="G95" s="57">
        <v>239574.3</v>
      </c>
      <c r="H95" s="58">
        <v>45.3</v>
      </c>
      <c r="I95" s="6" t="s">
        <v>193</v>
      </c>
      <c r="J95" s="74"/>
    </row>
    <row r="96" spans="1:10" ht="38.25" customHeight="1" x14ac:dyDescent="0.25">
      <c r="A96" s="6">
        <f t="shared" si="8"/>
        <v>19</v>
      </c>
      <c r="B96" s="5" t="s">
        <v>194</v>
      </c>
      <c r="C96" s="7" t="s">
        <v>195</v>
      </c>
      <c r="D96" s="8" t="s">
        <v>196</v>
      </c>
      <c r="E96" s="9">
        <v>162279.85</v>
      </c>
      <c r="F96" s="28">
        <v>160230.34</v>
      </c>
      <c r="G96" s="29">
        <v>160230.34</v>
      </c>
      <c r="H96" s="36">
        <v>42.9</v>
      </c>
      <c r="I96" s="22"/>
      <c r="J96" s="74"/>
    </row>
    <row r="97" spans="1:10" ht="28.5" customHeight="1" x14ac:dyDescent="0.25">
      <c r="A97" s="6">
        <f t="shared" si="8"/>
        <v>20</v>
      </c>
      <c r="B97" s="5" t="s">
        <v>197</v>
      </c>
      <c r="C97" s="7" t="s">
        <v>198</v>
      </c>
      <c r="D97" s="8" t="s">
        <v>199</v>
      </c>
      <c r="E97" s="9">
        <v>95958</v>
      </c>
      <c r="F97" s="28">
        <v>93501.88</v>
      </c>
      <c r="G97" s="29">
        <v>93501.88</v>
      </c>
      <c r="H97" s="36">
        <v>35.9</v>
      </c>
      <c r="I97" s="22"/>
      <c r="J97" s="74"/>
    </row>
    <row r="98" spans="1:10" x14ac:dyDescent="0.25">
      <c r="A98" s="13" t="s">
        <v>25</v>
      </c>
      <c r="B98" s="13"/>
      <c r="C98" s="13"/>
      <c r="D98" s="13"/>
      <c r="E98" s="14">
        <f>SUM(E78:E97)</f>
        <v>3393848.52</v>
      </c>
      <c r="F98" s="14">
        <f t="shared" ref="F98:G98" si="9">SUM(F78:F97)</f>
        <v>3341143.6899999995</v>
      </c>
      <c r="G98" s="14">
        <f t="shared" si="9"/>
        <v>3341143.6899999995</v>
      </c>
      <c r="H98" s="23"/>
      <c r="I98" s="23"/>
      <c r="J98" s="23"/>
    </row>
    <row r="99" spans="1:10" ht="15" customHeight="1" x14ac:dyDescent="0.25">
      <c r="A99" s="25" t="s">
        <v>26</v>
      </c>
      <c r="B99" s="25"/>
      <c r="C99" s="25"/>
      <c r="D99" s="25"/>
      <c r="E99" s="25"/>
      <c r="F99" s="25"/>
      <c r="G99" s="25"/>
      <c r="H99" s="25"/>
      <c r="I99" s="25"/>
      <c r="J99" s="25"/>
    </row>
    <row r="100" spans="1:10" ht="33.75" customHeight="1" x14ac:dyDescent="0.25">
      <c r="A100" s="11">
        <v>1</v>
      </c>
      <c r="B100" s="5" t="s">
        <v>200</v>
      </c>
      <c r="C100" s="7" t="s">
        <v>201</v>
      </c>
      <c r="D100" s="8" t="s">
        <v>202</v>
      </c>
      <c r="E100" s="9">
        <v>19616</v>
      </c>
      <c r="F100" s="28">
        <v>19189.09</v>
      </c>
      <c r="G100" s="28">
        <v>0</v>
      </c>
      <c r="H100" s="36">
        <v>46.9</v>
      </c>
      <c r="I100" s="6" t="s">
        <v>203</v>
      </c>
      <c r="J100" s="6" t="s">
        <v>31</v>
      </c>
    </row>
    <row r="101" spans="1:10" ht="56.25" customHeight="1" x14ac:dyDescent="0.25">
      <c r="A101" s="11">
        <f>A100+1</f>
        <v>2</v>
      </c>
      <c r="B101" s="5" t="s">
        <v>204</v>
      </c>
      <c r="C101" s="7" t="s">
        <v>205</v>
      </c>
      <c r="D101" s="8" t="s">
        <v>206</v>
      </c>
      <c r="E101" s="9">
        <v>55602.05</v>
      </c>
      <c r="F101" s="28">
        <v>53155.21</v>
      </c>
      <c r="G101" s="28">
        <v>0</v>
      </c>
      <c r="H101" s="36" t="s">
        <v>27</v>
      </c>
      <c r="I101" s="6" t="s">
        <v>207</v>
      </c>
      <c r="J101" s="6" t="s">
        <v>31</v>
      </c>
    </row>
    <row r="102" spans="1:10" x14ac:dyDescent="0.25">
      <c r="A102" s="46" t="s">
        <v>32</v>
      </c>
      <c r="B102" s="46"/>
      <c r="C102" s="46"/>
      <c r="D102" s="46"/>
      <c r="E102" s="47">
        <f>SUM(E100:E101)</f>
        <v>75218.05</v>
      </c>
      <c r="F102" s="47">
        <f t="shared" ref="F102:G102" si="10">SUM(F100:F101)</f>
        <v>72344.3</v>
      </c>
      <c r="G102" s="47">
        <f t="shared" si="10"/>
        <v>0</v>
      </c>
      <c r="H102" s="48"/>
      <c r="I102" s="48"/>
      <c r="J102" s="48"/>
    </row>
    <row r="103" spans="1:10" ht="44.25" customHeight="1" x14ac:dyDescent="0.25">
      <c r="A103" s="4" t="s">
        <v>1</v>
      </c>
      <c r="B103" s="4" t="s">
        <v>2</v>
      </c>
      <c r="C103" s="4" t="s">
        <v>208</v>
      </c>
      <c r="D103" s="4" t="s">
        <v>4</v>
      </c>
      <c r="E103" s="4" t="s">
        <v>5</v>
      </c>
      <c r="F103" s="4" t="s">
        <v>6</v>
      </c>
      <c r="G103" s="4" t="s">
        <v>7</v>
      </c>
      <c r="H103" s="4" t="s">
        <v>8</v>
      </c>
      <c r="I103" s="4" t="s">
        <v>9</v>
      </c>
      <c r="J103" s="4" t="s">
        <v>10</v>
      </c>
    </row>
    <row r="104" spans="1:10" ht="15" customHeight="1" x14ac:dyDescent="0.25">
      <c r="A104" s="42" t="s">
        <v>11</v>
      </c>
      <c r="B104" s="42"/>
      <c r="C104" s="42"/>
      <c r="D104" s="42"/>
      <c r="E104" s="42"/>
      <c r="F104" s="42"/>
      <c r="G104" s="42"/>
      <c r="H104" s="42"/>
      <c r="I104" s="42"/>
      <c r="J104" s="42"/>
    </row>
    <row r="105" spans="1:10" ht="25.5" customHeight="1" x14ac:dyDescent="0.25">
      <c r="A105" s="6">
        <v>1</v>
      </c>
      <c r="B105" s="26" t="s">
        <v>209</v>
      </c>
      <c r="C105" s="33" t="s">
        <v>210</v>
      </c>
      <c r="D105" s="8" t="s">
        <v>211</v>
      </c>
      <c r="E105" s="27">
        <v>269607</v>
      </c>
      <c r="F105" s="28">
        <v>266428.03000000003</v>
      </c>
      <c r="G105" s="28">
        <v>266428.03000000003</v>
      </c>
      <c r="H105" s="36">
        <v>64.8</v>
      </c>
      <c r="I105" s="22"/>
      <c r="J105" s="74" t="s">
        <v>15</v>
      </c>
    </row>
    <row r="106" spans="1:10" ht="25.5" customHeight="1" x14ac:dyDescent="0.25">
      <c r="A106" s="6">
        <f>A105+1</f>
        <v>2</v>
      </c>
      <c r="B106" s="5" t="s">
        <v>212</v>
      </c>
      <c r="C106" s="7" t="s">
        <v>213</v>
      </c>
      <c r="D106" s="8" t="s">
        <v>214</v>
      </c>
      <c r="E106" s="27">
        <v>220644.54</v>
      </c>
      <c r="F106" s="28">
        <v>213233.62</v>
      </c>
      <c r="G106" s="28">
        <v>213233.62</v>
      </c>
      <c r="H106" s="36">
        <v>61.63</v>
      </c>
      <c r="I106" s="22"/>
      <c r="J106" s="74"/>
    </row>
    <row r="107" spans="1:10" ht="25.5" customHeight="1" x14ac:dyDescent="0.25">
      <c r="A107" s="6">
        <f t="shared" ref="A107:A111" si="11">A106+1</f>
        <v>3</v>
      </c>
      <c r="B107" s="26" t="s">
        <v>215</v>
      </c>
      <c r="C107" s="7" t="s">
        <v>216</v>
      </c>
      <c r="D107" s="8" t="s">
        <v>217</v>
      </c>
      <c r="E107" s="27">
        <v>92400.86</v>
      </c>
      <c r="F107" s="28">
        <v>85156.26</v>
      </c>
      <c r="G107" s="28">
        <v>85156.26</v>
      </c>
      <c r="H107" s="36">
        <v>55.31</v>
      </c>
      <c r="I107" s="22"/>
      <c r="J107" s="74"/>
    </row>
    <row r="108" spans="1:10" ht="25.5" customHeight="1" x14ac:dyDescent="0.25">
      <c r="A108" s="6">
        <f t="shared" si="11"/>
        <v>4</v>
      </c>
      <c r="B108" s="26" t="s">
        <v>218</v>
      </c>
      <c r="C108" s="7" t="s">
        <v>219</v>
      </c>
      <c r="D108" s="50" t="s">
        <v>220</v>
      </c>
      <c r="E108" s="27">
        <v>13119.92</v>
      </c>
      <c r="F108" s="28">
        <v>12928.22</v>
      </c>
      <c r="G108" s="28">
        <v>12928.22</v>
      </c>
      <c r="H108" s="36">
        <v>49.8</v>
      </c>
      <c r="I108" s="22"/>
      <c r="J108" s="74"/>
    </row>
    <row r="109" spans="1:10" ht="25.5" customHeight="1" x14ac:dyDescent="0.25">
      <c r="A109" s="6">
        <f t="shared" si="11"/>
        <v>5</v>
      </c>
      <c r="B109" s="5" t="s">
        <v>221</v>
      </c>
      <c r="C109" s="7" t="s">
        <v>222</v>
      </c>
      <c r="D109" s="50" t="s">
        <v>223</v>
      </c>
      <c r="E109" s="27">
        <v>35680.269999999997</v>
      </c>
      <c r="F109" s="28">
        <v>33685.040000000001</v>
      </c>
      <c r="G109" s="28">
        <v>33685.040000000001</v>
      </c>
      <c r="H109" s="36">
        <v>49.6</v>
      </c>
      <c r="I109" s="22"/>
      <c r="J109" s="74"/>
    </row>
    <row r="110" spans="1:10" ht="25.5" customHeight="1" x14ac:dyDescent="0.25">
      <c r="A110" s="6">
        <f t="shared" si="11"/>
        <v>6</v>
      </c>
      <c r="B110" s="26" t="s">
        <v>224</v>
      </c>
      <c r="C110" s="7" t="s">
        <v>225</v>
      </c>
      <c r="D110" s="8" t="s">
        <v>226</v>
      </c>
      <c r="E110" s="27">
        <v>30918.44</v>
      </c>
      <c r="F110" s="28">
        <v>30579.66</v>
      </c>
      <c r="G110" s="28">
        <v>30579.66</v>
      </c>
      <c r="H110" s="36">
        <v>49.5</v>
      </c>
      <c r="I110" s="22"/>
      <c r="J110" s="74"/>
    </row>
    <row r="111" spans="1:10" ht="25.5" customHeight="1" x14ac:dyDescent="0.25">
      <c r="A111" s="6">
        <f t="shared" si="11"/>
        <v>7</v>
      </c>
      <c r="B111" s="5" t="s">
        <v>227</v>
      </c>
      <c r="C111" s="7" t="s">
        <v>222</v>
      </c>
      <c r="D111" s="8" t="s">
        <v>228</v>
      </c>
      <c r="E111" s="9">
        <v>20811.05</v>
      </c>
      <c r="F111" s="28">
        <v>17422.990000000002</v>
      </c>
      <c r="G111" s="28">
        <v>17422.990000000002</v>
      </c>
      <c r="H111" s="36">
        <v>33.799999999999997</v>
      </c>
      <c r="I111" s="22"/>
      <c r="J111" s="74"/>
    </row>
    <row r="112" spans="1:10" x14ac:dyDescent="0.25">
      <c r="A112" s="13" t="s">
        <v>25</v>
      </c>
      <c r="B112" s="13"/>
      <c r="C112" s="13"/>
      <c r="D112" s="13"/>
      <c r="E112" s="14">
        <f>SUM(E105:E111)</f>
        <v>683182.08000000007</v>
      </c>
      <c r="F112" s="14">
        <f t="shared" ref="F112:G112" si="12">SUM(F105:F111)</f>
        <v>659433.82000000007</v>
      </c>
      <c r="G112" s="14">
        <f t="shared" si="12"/>
        <v>659433.82000000007</v>
      </c>
      <c r="H112" s="23"/>
      <c r="I112" s="23"/>
      <c r="J112" s="23"/>
    </row>
    <row r="113" spans="1:10" ht="15" customHeight="1" x14ac:dyDescent="0.25">
      <c r="A113" s="25" t="s">
        <v>26</v>
      </c>
      <c r="B113" s="25"/>
      <c r="C113" s="25"/>
      <c r="D113" s="25"/>
      <c r="E113" s="25"/>
      <c r="F113" s="25"/>
      <c r="G113" s="25"/>
      <c r="H113" s="25"/>
      <c r="I113" s="25"/>
      <c r="J113" s="25"/>
    </row>
    <row r="114" spans="1:10" x14ac:dyDescent="0.25">
      <c r="A114" s="11" t="s">
        <v>27</v>
      </c>
      <c r="B114" s="21"/>
      <c r="C114" s="43" t="s">
        <v>27</v>
      </c>
      <c r="D114" s="43" t="s">
        <v>27</v>
      </c>
      <c r="E114" s="44"/>
      <c r="F114" s="44"/>
      <c r="G114" s="44"/>
      <c r="H114" s="45"/>
      <c r="I114" s="6"/>
      <c r="J114" s="22"/>
    </row>
    <row r="115" spans="1:10" x14ac:dyDescent="0.25">
      <c r="A115" s="46" t="s">
        <v>32</v>
      </c>
      <c r="B115" s="46"/>
      <c r="C115" s="46"/>
      <c r="D115" s="46"/>
      <c r="E115" s="47">
        <f>SUM(E114:E114)</f>
        <v>0</v>
      </c>
      <c r="F115" s="47">
        <f>SUM(F114:F114)</f>
        <v>0</v>
      </c>
      <c r="G115" s="47">
        <f>SUM(G114:G114)</f>
        <v>0</v>
      </c>
      <c r="H115" s="48"/>
      <c r="I115" s="48"/>
      <c r="J115" s="48"/>
    </row>
    <row r="116" spans="1:10" ht="62.25" customHeight="1" x14ac:dyDescent="0.25">
      <c r="A116" s="4" t="s">
        <v>1</v>
      </c>
      <c r="B116" s="4" t="s">
        <v>2</v>
      </c>
      <c r="C116" s="4" t="s">
        <v>229</v>
      </c>
      <c r="D116" s="4" t="s">
        <v>4</v>
      </c>
      <c r="E116" s="4" t="s">
        <v>5</v>
      </c>
      <c r="F116" s="4" t="s">
        <v>6</v>
      </c>
      <c r="G116" s="4" t="s">
        <v>7</v>
      </c>
      <c r="H116" s="4" t="s">
        <v>8</v>
      </c>
      <c r="I116" s="4" t="s">
        <v>9</v>
      </c>
      <c r="J116" s="4" t="s">
        <v>10</v>
      </c>
    </row>
    <row r="117" spans="1:10" ht="15" customHeight="1" x14ac:dyDescent="0.25">
      <c r="A117" s="25" t="s">
        <v>11</v>
      </c>
      <c r="B117" s="25"/>
      <c r="C117" s="25"/>
      <c r="D117" s="25"/>
      <c r="E117" s="25"/>
      <c r="F117" s="25"/>
      <c r="G117" s="25"/>
      <c r="H117" s="25"/>
      <c r="I117" s="25"/>
      <c r="J117" s="25"/>
    </row>
    <row r="118" spans="1:10" ht="41.25" customHeight="1" x14ac:dyDescent="0.25">
      <c r="A118" s="6">
        <v>1</v>
      </c>
      <c r="B118" s="26" t="s">
        <v>230</v>
      </c>
      <c r="C118" s="59" t="s">
        <v>231</v>
      </c>
      <c r="D118" s="60" t="s">
        <v>232</v>
      </c>
      <c r="E118" s="28">
        <v>182013.02</v>
      </c>
      <c r="F118" s="28">
        <v>176557.57</v>
      </c>
      <c r="G118" s="28">
        <v>176557.57</v>
      </c>
      <c r="H118" s="36">
        <v>75</v>
      </c>
      <c r="I118" s="22"/>
      <c r="J118" s="74" t="s">
        <v>15</v>
      </c>
    </row>
    <row r="119" spans="1:10" ht="26.25" customHeight="1" x14ac:dyDescent="0.25">
      <c r="A119" s="6">
        <f>A118+1</f>
        <v>2</v>
      </c>
      <c r="B119" s="26" t="s">
        <v>233</v>
      </c>
      <c r="C119" s="59" t="s">
        <v>234</v>
      </c>
      <c r="D119" s="60" t="s">
        <v>235</v>
      </c>
      <c r="E119" s="28">
        <v>17882.080000000002</v>
      </c>
      <c r="F119" s="28">
        <v>17882.080000000002</v>
      </c>
      <c r="G119" s="28">
        <v>17882.080000000002</v>
      </c>
      <c r="H119" s="36">
        <v>58</v>
      </c>
      <c r="I119" s="22"/>
      <c r="J119" s="74"/>
    </row>
    <row r="120" spans="1:10" ht="31.5" customHeight="1" x14ac:dyDescent="0.25">
      <c r="A120" s="6">
        <f t="shared" ref="A120:A123" si="13">A119+1</f>
        <v>3</v>
      </c>
      <c r="B120" s="26" t="s">
        <v>236</v>
      </c>
      <c r="C120" s="59" t="s">
        <v>237</v>
      </c>
      <c r="D120" s="60" t="s">
        <v>238</v>
      </c>
      <c r="E120" s="28">
        <v>22505.18</v>
      </c>
      <c r="F120" s="28">
        <v>21850.2</v>
      </c>
      <c r="G120" s="28">
        <v>21850.2</v>
      </c>
      <c r="H120" s="36">
        <v>53</v>
      </c>
      <c r="I120" s="22"/>
      <c r="J120" s="74"/>
    </row>
    <row r="121" spans="1:10" ht="33.75" customHeight="1" x14ac:dyDescent="0.25">
      <c r="A121" s="6">
        <f t="shared" si="13"/>
        <v>4</v>
      </c>
      <c r="B121" s="5" t="s">
        <v>239</v>
      </c>
      <c r="C121" s="59" t="s">
        <v>240</v>
      </c>
      <c r="D121" s="60" t="s">
        <v>241</v>
      </c>
      <c r="E121" s="28">
        <v>28877.37</v>
      </c>
      <c r="F121" s="28">
        <v>25336.05</v>
      </c>
      <c r="G121" s="28">
        <v>25336.05</v>
      </c>
      <c r="H121" s="36">
        <v>50.5</v>
      </c>
      <c r="I121" s="22"/>
      <c r="J121" s="74"/>
    </row>
    <row r="122" spans="1:10" ht="27.75" customHeight="1" x14ac:dyDescent="0.25">
      <c r="A122" s="6">
        <f t="shared" si="13"/>
        <v>5</v>
      </c>
      <c r="B122" s="5" t="s">
        <v>242</v>
      </c>
      <c r="C122" s="59" t="s">
        <v>243</v>
      </c>
      <c r="D122" s="60" t="s">
        <v>244</v>
      </c>
      <c r="E122" s="28">
        <v>139005</v>
      </c>
      <c r="F122" s="28">
        <v>126813.72</v>
      </c>
      <c r="G122" s="28">
        <v>126813.72</v>
      </c>
      <c r="H122" s="36">
        <v>45</v>
      </c>
      <c r="I122" s="22"/>
      <c r="J122" s="74"/>
    </row>
    <row r="123" spans="1:10" ht="24" customHeight="1" x14ac:dyDescent="0.25">
      <c r="A123" s="6">
        <f t="shared" si="13"/>
        <v>6</v>
      </c>
      <c r="B123" s="5" t="s">
        <v>245</v>
      </c>
      <c r="C123" s="59" t="s">
        <v>246</v>
      </c>
      <c r="D123" s="60" t="s">
        <v>247</v>
      </c>
      <c r="E123" s="28">
        <v>13892.65</v>
      </c>
      <c r="F123" s="28">
        <v>13723.93</v>
      </c>
      <c r="G123" s="28">
        <v>13723.93</v>
      </c>
      <c r="H123" s="36">
        <v>42</v>
      </c>
      <c r="I123" s="22"/>
      <c r="J123" s="74"/>
    </row>
    <row r="124" spans="1:10" ht="15" customHeight="1" x14ac:dyDescent="0.25">
      <c r="A124" s="13" t="s">
        <v>25</v>
      </c>
      <c r="B124" s="13"/>
      <c r="C124" s="13"/>
      <c r="D124" s="13"/>
      <c r="E124" s="14">
        <f>SUM(E118:E123)</f>
        <v>404175.3</v>
      </c>
      <c r="F124" s="14">
        <f t="shared" ref="F124:G124" si="14">SUM(F118:F123)</f>
        <v>382163.55</v>
      </c>
      <c r="G124" s="14">
        <f t="shared" si="14"/>
        <v>382163.55</v>
      </c>
      <c r="H124" s="23"/>
      <c r="I124" s="23"/>
      <c r="J124" s="23"/>
    </row>
    <row r="125" spans="1:10" ht="15" customHeight="1" x14ac:dyDescent="0.25">
      <c r="A125" s="25" t="s">
        <v>26</v>
      </c>
      <c r="B125" s="25"/>
      <c r="C125" s="25"/>
      <c r="D125" s="25"/>
      <c r="E125" s="25"/>
      <c r="F125" s="25"/>
      <c r="G125" s="25"/>
      <c r="H125" s="25"/>
      <c r="I125" s="25"/>
      <c r="J125" s="25"/>
    </row>
    <row r="126" spans="1:10" x14ac:dyDescent="0.25">
      <c r="A126" s="11" t="s">
        <v>27</v>
      </c>
      <c r="B126" s="21"/>
      <c r="C126" s="43" t="s">
        <v>27</v>
      </c>
      <c r="D126" s="43" t="s">
        <v>27</v>
      </c>
      <c r="E126" s="44"/>
      <c r="F126" s="44"/>
      <c r="G126" s="44"/>
      <c r="H126" s="45"/>
      <c r="I126" s="6"/>
      <c r="J126" s="22"/>
    </row>
    <row r="127" spans="1:10" ht="15" customHeight="1" x14ac:dyDescent="0.25">
      <c r="A127" s="46" t="s">
        <v>32</v>
      </c>
      <c r="B127" s="46"/>
      <c r="C127" s="46"/>
      <c r="D127" s="46"/>
      <c r="E127" s="47">
        <f>SUM(E126:E126)</f>
        <v>0</v>
      </c>
      <c r="F127" s="47">
        <f>SUM(F126:F126)</f>
        <v>0</v>
      </c>
      <c r="G127" s="47">
        <f>SUM(G126:G126)</f>
        <v>0</v>
      </c>
      <c r="H127" s="48"/>
      <c r="I127" s="48"/>
      <c r="J127" s="48"/>
    </row>
    <row r="128" spans="1:10" ht="72" customHeight="1" x14ac:dyDescent="0.25">
      <c r="A128" s="4" t="s">
        <v>1</v>
      </c>
      <c r="B128" s="4" t="s">
        <v>2</v>
      </c>
      <c r="C128" s="4" t="s">
        <v>248</v>
      </c>
      <c r="D128" s="4" t="s">
        <v>4</v>
      </c>
      <c r="E128" s="4" t="s">
        <v>5</v>
      </c>
      <c r="F128" s="4" t="s">
        <v>6</v>
      </c>
      <c r="G128" s="4" t="s">
        <v>7</v>
      </c>
      <c r="H128" s="4" t="s">
        <v>8</v>
      </c>
      <c r="I128" s="4" t="s">
        <v>9</v>
      </c>
      <c r="J128" s="4" t="s">
        <v>10</v>
      </c>
    </row>
    <row r="129" spans="1:10" ht="15" customHeight="1" x14ac:dyDescent="0.25">
      <c r="A129" s="25" t="s">
        <v>11</v>
      </c>
      <c r="B129" s="25"/>
      <c r="C129" s="25"/>
      <c r="D129" s="25"/>
      <c r="E129" s="25"/>
      <c r="F129" s="25"/>
      <c r="G129" s="25"/>
      <c r="H129" s="25"/>
      <c r="I129" s="25"/>
      <c r="J129" s="25"/>
    </row>
    <row r="130" spans="1:10" ht="61.5" customHeight="1" x14ac:dyDescent="0.25">
      <c r="A130" s="6">
        <v>1</v>
      </c>
      <c r="B130" s="26" t="s">
        <v>249</v>
      </c>
      <c r="C130" s="7" t="s">
        <v>250</v>
      </c>
      <c r="D130" s="8" t="s">
        <v>251</v>
      </c>
      <c r="E130" s="27">
        <v>5948.95</v>
      </c>
      <c r="F130" s="28">
        <v>5745.47</v>
      </c>
      <c r="G130" s="28">
        <v>5745.47</v>
      </c>
      <c r="H130" s="36">
        <v>73.400000000000006</v>
      </c>
      <c r="I130" s="22"/>
      <c r="J130" s="6" t="s">
        <v>252</v>
      </c>
    </row>
    <row r="131" spans="1:10" ht="96.75" customHeight="1" x14ac:dyDescent="0.25">
      <c r="A131" s="6">
        <f>A130+1</f>
        <v>2</v>
      </c>
      <c r="B131" s="26" t="s">
        <v>253</v>
      </c>
      <c r="C131" s="7" t="s">
        <v>254</v>
      </c>
      <c r="D131" s="8" t="s">
        <v>255</v>
      </c>
      <c r="E131" s="9">
        <v>269978.75</v>
      </c>
      <c r="F131" s="28">
        <v>268975.58</v>
      </c>
      <c r="G131" s="29">
        <v>268975.58</v>
      </c>
      <c r="H131" s="36">
        <v>66.5</v>
      </c>
      <c r="I131" s="22"/>
      <c r="J131" s="6" t="s">
        <v>256</v>
      </c>
    </row>
    <row r="132" spans="1:10" x14ac:dyDescent="0.25">
      <c r="A132" s="13" t="s">
        <v>25</v>
      </c>
      <c r="B132" s="13"/>
      <c r="C132" s="13"/>
      <c r="D132" s="13"/>
      <c r="E132" s="14">
        <f>SUM(E130:E131)</f>
        <v>275927.7</v>
      </c>
      <c r="F132" s="14">
        <f t="shared" ref="F132:G132" si="15">SUM(F130:F131)</f>
        <v>274721.05</v>
      </c>
      <c r="G132" s="14">
        <f t="shared" si="15"/>
        <v>274721.05</v>
      </c>
      <c r="H132" s="23"/>
      <c r="I132" s="23"/>
      <c r="J132" s="23"/>
    </row>
    <row r="133" spans="1:10" ht="15" customHeight="1" x14ac:dyDescent="0.25">
      <c r="A133" s="25" t="s">
        <v>26</v>
      </c>
      <c r="B133" s="25"/>
      <c r="C133" s="25"/>
      <c r="D133" s="25"/>
      <c r="E133" s="25"/>
      <c r="F133" s="25"/>
      <c r="G133" s="25"/>
      <c r="H133" s="25"/>
      <c r="I133" s="25"/>
      <c r="J133" s="25"/>
    </row>
    <row r="134" spans="1:10" ht="37.5" customHeight="1" x14ac:dyDescent="0.25">
      <c r="A134" s="11">
        <v>1</v>
      </c>
      <c r="B134" s="5" t="s">
        <v>257</v>
      </c>
      <c r="C134" s="61" t="s">
        <v>258</v>
      </c>
      <c r="D134" s="50" t="s">
        <v>259</v>
      </c>
      <c r="E134" s="9">
        <v>18450.68</v>
      </c>
      <c r="F134" s="28">
        <v>15488.29</v>
      </c>
      <c r="G134" s="28">
        <v>0</v>
      </c>
      <c r="H134" s="36">
        <v>45</v>
      </c>
      <c r="I134" s="6" t="s">
        <v>260</v>
      </c>
      <c r="J134" s="6" t="s">
        <v>31</v>
      </c>
    </row>
    <row r="135" spans="1:10" x14ac:dyDescent="0.25">
      <c r="A135" s="46" t="s">
        <v>32</v>
      </c>
      <c r="B135" s="46"/>
      <c r="C135" s="46"/>
      <c r="D135" s="46"/>
      <c r="E135" s="47">
        <f>SUM(E134:E134)</f>
        <v>18450.68</v>
      </c>
      <c r="F135" s="47">
        <f>SUM(F134:F134)</f>
        <v>15488.29</v>
      </c>
      <c r="G135" s="47">
        <f>SUM(G134:G134)</f>
        <v>0</v>
      </c>
      <c r="H135" s="48"/>
      <c r="I135" s="48"/>
      <c r="J135" s="48"/>
    </row>
    <row r="136" spans="1:10" ht="54.6" customHeight="1" x14ac:dyDescent="0.25">
      <c r="A136" s="4" t="s">
        <v>1</v>
      </c>
      <c r="B136" s="4" t="s">
        <v>2</v>
      </c>
      <c r="C136" s="4" t="s">
        <v>261</v>
      </c>
      <c r="D136" s="4" t="s">
        <v>4</v>
      </c>
      <c r="E136" s="4" t="s">
        <v>5</v>
      </c>
      <c r="F136" s="4" t="s">
        <v>6</v>
      </c>
      <c r="G136" s="4" t="s">
        <v>7</v>
      </c>
      <c r="H136" s="4" t="s">
        <v>8</v>
      </c>
      <c r="I136" s="4" t="s">
        <v>9</v>
      </c>
      <c r="J136" s="4" t="s">
        <v>10</v>
      </c>
    </row>
    <row r="137" spans="1:10" ht="15" customHeight="1" x14ac:dyDescent="0.25">
      <c r="A137" s="25" t="s">
        <v>11</v>
      </c>
      <c r="B137" s="25"/>
      <c r="C137" s="25"/>
      <c r="D137" s="25"/>
      <c r="E137" s="25"/>
      <c r="F137" s="25"/>
      <c r="G137" s="25"/>
      <c r="H137" s="25"/>
      <c r="I137" s="25"/>
      <c r="J137" s="25"/>
    </row>
    <row r="138" spans="1:10" ht="59.25" customHeight="1" x14ac:dyDescent="0.25">
      <c r="A138" s="6">
        <v>1</v>
      </c>
      <c r="B138" s="5" t="s">
        <v>262</v>
      </c>
      <c r="C138" s="7" t="s">
        <v>263</v>
      </c>
      <c r="D138" s="8" t="s">
        <v>264</v>
      </c>
      <c r="E138" s="27">
        <v>38935</v>
      </c>
      <c r="F138" s="27">
        <v>16965</v>
      </c>
      <c r="G138" s="27">
        <v>16965</v>
      </c>
      <c r="H138" s="10">
        <v>59</v>
      </c>
      <c r="I138" s="22"/>
      <c r="J138" s="6" t="s">
        <v>265</v>
      </c>
    </row>
    <row r="139" spans="1:10" x14ac:dyDescent="0.25">
      <c r="A139" s="13" t="s">
        <v>25</v>
      </c>
      <c r="B139" s="13"/>
      <c r="C139" s="13"/>
      <c r="D139" s="13"/>
      <c r="E139" s="14">
        <f>SUM(E138:E138)</f>
        <v>38935</v>
      </c>
      <c r="F139" s="14">
        <f t="shared" ref="F139" si="16">G139</f>
        <v>16965</v>
      </c>
      <c r="G139" s="14">
        <f>SUM(G138:G138)</f>
        <v>16965</v>
      </c>
      <c r="H139" s="23"/>
      <c r="I139" s="23"/>
      <c r="J139" s="23"/>
    </row>
    <row r="140" spans="1:10" ht="15" customHeight="1" x14ac:dyDescent="0.25">
      <c r="A140" s="25" t="s">
        <v>26</v>
      </c>
      <c r="B140" s="25"/>
      <c r="C140" s="25"/>
      <c r="D140" s="25"/>
      <c r="E140" s="25"/>
      <c r="F140" s="25"/>
      <c r="G140" s="25"/>
      <c r="H140" s="25"/>
      <c r="I140" s="25"/>
      <c r="J140" s="25"/>
    </row>
    <row r="141" spans="1:10" x14ac:dyDescent="0.25">
      <c r="A141" s="6" t="s">
        <v>27</v>
      </c>
      <c r="B141" s="21"/>
      <c r="C141" s="43" t="s">
        <v>27</v>
      </c>
      <c r="D141" s="43" t="s">
        <v>27</v>
      </c>
      <c r="E141" s="44"/>
      <c r="F141" s="44"/>
      <c r="G141" s="44"/>
      <c r="H141" s="45"/>
      <c r="I141" s="6"/>
      <c r="J141" s="22"/>
    </row>
    <row r="142" spans="1:10" x14ac:dyDescent="0.25">
      <c r="A142" s="46" t="s">
        <v>32</v>
      </c>
      <c r="B142" s="46"/>
      <c r="C142" s="46"/>
      <c r="D142" s="46"/>
      <c r="E142" s="47">
        <f>SUM(E141:E141)</f>
        <v>0</v>
      </c>
      <c r="F142" s="47">
        <f>SUM(F141:F141)</f>
        <v>0</v>
      </c>
      <c r="G142" s="47">
        <f>SUM(G141:G141)</f>
        <v>0</v>
      </c>
      <c r="H142" s="48"/>
      <c r="I142" s="48"/>
      <c r="J142" s="48"/>
    </row>
    <row r="143" spans="1:10" ht="51.6" customHeight="1" x14ac:dyDescent="0.25">
      <c r="A143" s="4" t="s">
        <v>1</v>
      </c>
      <c r="B143" s="4" t="s">
        <v>2</v>
      </c>
      <c r="C143" s="4" t="s">
        <v>266</v>
      </c>
      <c r="D143" s="4" t="s">
        <v>4</v>
      </c>
      <c r="E143" s="4" t="s">
        <v>5</v>
      </c>
      <c r="F143" s="4" t="s">
        <v>6</v>
      </c>
      <c r="G143" s="4" t="s">
        <v>7</v>
      </c>
      <c r="H143" s="4" t="s">
        <v>8</v>
      </c>
      <c r="I143" s="4" t="s">
        <v>9</v>
      </c>
      <c r="J143" s="4" t="s">
        <v>10</v>
      </c>
    </row>
    <row r="144" spans="1:10" ht="15" customHeight="1" x14ac:dyDescent="0.25">
      <c r="A144" s="42" t="s">
        <v>11</v>
      </c>
      <c r="B144" s="42"/>
      <c r="C144" s="42"/>
      <c r="D144" s="42"/>
      <c r="E144" s="42"/>
      <c r="F144" s="42"/>
      <c r="G144" s="42"/>
      <c r="H144" s="42"/>
      <c r="I144" s="42"/>
      <c r="J144" s="42"/>
    </row>
    <row r="145" spans="1:10" ht="91.5" customHeight="1" x14ac:dyDescent="0.25">
      <c r="A145" s="6">
        <v>1</v>
      </c>
      <c r="B145" s="5" t="s">
        <v>267</v>
      </c>
      <c r="C145" s="7" t="s">
        <v>268</v>
      </c>
      <c r="D145" s="8" t="s">
        <v>269</v>
      </c>
      <c r="E145" s="27">
        <v>37115</v>
      </c>
      <c r="F145" s="27">
        <v>19890</v>
      </c>
      <c r="G145" s="27">
        <v>19890</v>
      </c>
      <c r="H145" s="36">
        <v>54</v>
      </c>
      <c r="I145" s="22"/>
      <c r="J145" s="6" t="s">
        <v>265</v>
      </c>
    </row>
    <row r="146" spans="1:10" x14ac:dyDescent="0.25">
      <c r="A146" s="13" t="s">
        <v>25</v>
      </c>
      <c r="B146" s="13"/>
      <c r="C146" s="13"/>
      <c r="D146" s="13"/>
      <c r="E146" s="14">
        <f>SUM(E145:E145)</f>
        <v>37115</v>
      </c>
      <c r="F146" s="14">
        <f t="shared" ref="F146" si="17">G146</f>
        <v>19890</v>
      </c>
      <c r="G146" s="14">
        <f>SUM(G145:G145)</f>
        <v>19890</v>
      </c>
      <c r="H146" s="23"/>
      <c r="I146" s="23"/>
      <c r="J146" s="23"/>
    </row>
    <row r="147" spans="1:10" ht="15" customHeight="1" x14ac:dyDescent="0.25">
      <c r="A147" s="25" t="s">
        <v>26</v>
      </c>
      <c r="B147" s="25"/>
      <c r="C147" s="25"/>
      <c r="D147" s="25"/>
      <c r="E147" s="25"/>
      <c r="F147" s="25"/>
      <c r="G147" s="25"/>
      <c r="H147" s="25"/>
      <c r="I147" s="25"/>
      <c r="J147" s="25"/>
    </row>
    <row r="148" spans="1:10" ht="57.75" customHeight="1" x14ac:dyDescent="0.25">
      <c r="A148" s="11">
        <v>1</v>
      </c>
      <c r="B148" s="5" t="s">
        <v>270</v>
      </c>
      <c r="C148" s="61" t="s">
        <v>271</v>
      </c>
      <c r="D148" s="50" t="s">
        <v>272</v>
      </c>
      <c r="E148" s="9">
        <v>134880.20000000001</v>
      </c>
      <c r="F148" s="62">
        <v>0</v>
      </c>
      <c r="G148" s="62">
        <v>0</v>
      </c>
      <c r="H148" s="36">
        <v>0</v>
      </c>
      <c r="I148" s="6" t="s">
        <v>273</v>
      </c>
      <c r="J148" s="6" t="s">
        <v>31</v>
      </c>
    </row>
    <row r="149" spans="1:10" x14ac:dyDescent="0.25">
      <c r="A149" s="46" t="s">
        <v>32</v>
      </c>
      <c r="B149" s="46"/>
      <c r="C149" s="46"/>
      <c r="D149" s="46"/>
      <c r="E149" s="47">
        <f>SUM(E148:E148)</f>
        <v>134880.20000000001</v>
      </c>
      <c r="F149" s="47">
        <f>SUM(F148:F148)</f>
        <v>0</v>
      </c>
      <c r="G149" s="47">
        <f>SUM(G148:G148)</f>
        <v>0</v>
      </c>
      <c r="H149" s="48"/>
      <c r="I149" s="48"/>
      <c r="J149" s="48"/>
    </row>
    <row r="150" spans="1:10" x14ac:dyDescent="0.25">
      <c r="A150" s="63" t="s">
        <v>274</v>
      </c>
      <c r="B150" s="63"/>
      <c r="C150" s="63"/>
      <c r="D150" s="63"/>
      <c r="E150" s="64">
        <f>E146+E139+E132+E124+E112+E98+E72+E63+E52+E35+E18+E9</f>
        <v>8050043.8500000006</v>
      </c>
      <c r="F150" s="64">
        <f t="shared" ref="F150:G150" si="18">F146+F139+F132+F124+F112+F98+F72+F63+F52+F35+F18+F9</f>
        <v>7736044.9099999992</v>
      </c>
      <c r="G150" s="64">
        <f t="shared" si="18"/>
        <v>7736044.9099999992</v>
      </c>
      <c r="H150" s="65"/>
      <c r="I150" s="65"/>
      <c r="J150" s="65"/>
    </row>
    <row r="151" spans="1:10" x14ac:dyDescent="0.25">
      <c r="A151" s="63" t="s">
        <v>275</v>
      </c>
      <c r="B151" s="63"/>
      <c r="C151" s="63"/>
      <c r="D151" s="63"/>
      <c r="E151" s="64">
        <f>E149+E142+E135+E127+E115+E102+E75+E66+E55+E38+E21+E12</f>
        <v>470369.13</v>
      </c>
      <c r="F151" s="64">
        <f t="shared" ref="F151:G151" si="19">F149+F142+F135+F127+F115+F102+F75+F66+F55+F38+F21+F12</f>
        <v>226558.34</v>
      </c>
      <c r="G151" s="64">
        <f t="shared" si="19"/>
        <v>0</v>
      </c>
      <c r="H151" s="66"/>
      <c r="I151" s="66"/>
      <c r="J151" s="66"/>
    </row>
    <row r="152" spans="1:10" x14ac:dyDescent="0.25">
      <c r="A152" s="63" t="s">
        <v>276</v>
      </c>
      <c r="B152" s="63"/>
      <c r="C152" s="63"/>
      <c r="D152" s="63"/>
      <c r="E152" s="64">
        <f>E151+E150</f>
        <v>8520412.9800000004</v>
      </c>
      <c r="F152" s="64">
        <f t="shared" ref="F152:G152" si="20">F151+F150</f>
        <v>7962603.2499999991</v>
      </c>
      <c r="G152" s="64">
        <f t="shared" si="20"/>
        <v>7736044.9099999992</v>
      </c>
      <c r="H152" s="66"/>
      <c r="I152" s="66"/>
      <c r="J152" s="66"/>
    </row>
    <row r="153" spans="1:10" ht="15.75" thickBot="1" x14ac:dyDescent="0.3">
      <c r="A153" s="67" t="s">
        <v>277</v>
      </c>
      <c r="B153" s="68"/>
      <c r="C153" s="68"/>
      <c r="D153" s="68"/>
      <c r="E153" s="69"/>
      <c r="F153" s="70"/>
      <c r="G153" s="71">
        <f>G152-3880000-G95</f>
        <v>3616470.6099999994</v>
      </c>
      <c r="H153" s="68"/>
      <c r="I153" s="68"/>
      <c r="J153" s="72"/>
    </row>
  </sheetData>
  <mergeCells count="64">
    <mergeCell ref="A149:D149"/>
    <mergeCell ref="A150:D150"/>
    <mergeCell ref="A151:D151"/>
    <mergeCell ref="A152:D152"/>
    <mergeCell ref="A139:D139"/>
    <mergeCell ref="A140:J140"/>
    <mergeCell ref="A142:D142"/>
    <mergeCell ref="A144:J144"/>
    <mergeCell ref="A146:D146"/>
    <mergeCell ref="A147:J147"/>
    <mergeCell ref="A127:D127"/>
    <mergeCell ref="A129:J129"/>
    <mergeCell ref="A132:D132"/>
    <mergeCell ref="A133:J133"/>
    <mergeCell ref="A135:D135"/>
    <mergeCell ref="A137:J137"/>
    <mergeCell ref="A113:J113"/>
    <mergeCell ref="A115:D115"/>
    <mergeCell ref="A117:J117"/>
    <mergeCell ref="J118:J123"/>
    <mergeCell ref="A124:D124"/>
    <mergeCell ref="A125:J125"/>
    <mergeCell ref="A98:D98"/>
    <mergeCell ref="A99:J99"/>
    <mergeCell ref="A102:D102"/>
    <mergeCell ref="A104:J104"/>
    <mergeCell ref="J105:J111"/>
    <mergeCell ref="A112:D112"/>
    <mergeCell ref="A72:D72"/>
    <mergeCell ref="A73:J73"/>
    <mergeCell ref="A75:D75"/>
    <mergeCell ref="A77:J77"/>
    <mergeCell ref="J78:J80"/>
    <mergeCell ref="J81:J97"/>
    <mergeCell ref="J59:J62"/>
    <mergeCell ref="A63:D63"/>
    <mergeCell ref="A64:J64"/>
    <mergeCell ref="A66:D66"/>
    <mergeCell ref="A68:J68"/>
    <mergeCell ref="J70:J71"/>
    <mergeCell ref="J41:J43"/>
    <mergeCell ref="J44:J51"/>
    <mergeCell ref="A52:D52"/>
    <mergeCell ref="A53:J53"/>
    <mergeCell ref="A55:D55"/>
    <mergeCell ref="A57:J57"/>
    <mergeCell ref="J24:J30"/>
    <mergeCell ref="J31:J34"/>
    <mergeCell ref="A35:D35"/>
    <mergeCell ref="A36:J36"/>
    <mergeCell ref="A38:D38"/>
    <mergeCell ref="A40:J40"/>
    <mergeCell ref="A14:J14"/>
    <mergeCell ref="J15:J17"/>
    <mergeCell ref="A18:D18"/>
    <mergeCell ref="A19:J19"/>
    <mergeCell ref="A21:D21"/>
    <mergeCell ref="A23:J23"/>
    <mergeCell ref="A1:J1"/>
    <mergeCell ref="C2:I2"/>
    <mergeCell ref="J5:J8"/>
    <mergeCell ref="A9:D9"/>
    <mergeCell ref="A10:J10"/>
    <mergeCell ref="A12:D12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headerFooter>
    <oddFooter>&amp;L&amp;F&amp;CΑΝΚΟ&amp;R&amp;P/&amp;N</oddFooter>
  </headerFooter>
  <rowBreaks count="6" manualBreakCount="6">
    <brk id="21" max="16383" man="1"/>
    <brk id="38" max="16383" man="1"/>
    <brk id="55" max="16383" man="1"/>
    <brk id="75" max="16383" man="1"/>
    <brk id="115" max="16383" man="1"/>
    <brk id="1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Γκερεχτέ Ζωή</dc:creator>
  <cp:lastModifiedBy>Γκερεχτέ Ζωή</cp:lastModifiedBy>
  <cp:lastPrinted>2020-05-04T10:16:40Z</cp:lastPrinted>
  <dcterms:created xsi:type="dcterms:W3CDTF">2020-05-04T10:08:21Z</dcterms:created>
  <dcterms:modified xsi:type="dcterms:W3CDTF">2020-05-04T10:16:51Z</dcterms:modified>
</cp:coreProperties>
</file>